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Bożena Kłosowska\Desktop\Tarcza_pliki\Tarcza_30.12.2020\"/>
    </mc:Choice>
  </mc:AlternateContent>
  <xr:revisionPtr revIDLastSave="0" documentId="13_ncr:1_{B1E587AA-1CFB-451A-9DEF-4CC04503882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dofinansowanie umów o pracę" sheetId="9" r:id="rId1"/>
    <sheet name="dofin. um. zleceń, o pracę nakł" sheetId="6" r:id="rId2"/>
  </sheets>
  <definedNames>
    <definedName name="_xlnm.Print_Area" localSheetId="1">'dofin. um. zleceń, o pracę nakł'!$A$3:$N$257</definedName>
    <definedName name="_xlnm.Print_Area" localSheetId="0">'dofinansowanie umów o pracę'!$A$3:$L$262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K10" i="6"/>
  <c r="L10" i="6"/>
  <c r="J11" i="6"/>
  <c r="K11" i="6"/>
  <c r="L11" i="6"/>
  <c r="J12" i="6"/>
  <c r="K12" i="6"/>
  <c r="L12" i="6"/>
  <c r="J13" i="6"/>
  <c r="K13" i="6"/>
  <c r="L13" i="6"/>
  <c r="J14" i="6"/>
  <c r="K14" i="6"/>
  <c r="L14" i="6"/>
  <c r="J15" i="6"/>
  <c r="K15" i="6"/>
  <c r="L15" i="6"/>
  <c r="J16" i="6"/>
  <c r="K16" i="6"/>
  <c r="L16" i="6"/>
  <c r="J17" i="6"/>
  <c r="K17" i="6"/>
  <c r="L17" i="6"/>
  <c r="J18" i="6"/>
  <c r="K18" i="6"/>
  <c r="L18" i="6"/>
  <c r="J19" i="6"/>
  <c r="K19" i="6"/>
  <c r="L19" i="6"/>
  <c r="J20" i="6"/>
  <c r="K20" i="6"/>
  <c r="L20" i="6"/>
  <c r="J21" i="6"/>
  <c r="K21" i="6"/>
  <c r="L21" i="6"/>
  <c r="J22" i="6"/>
  <c r="K22" i="6"/>
  <c r="L22" i="6"/>
  <c r="J23" i="6"/>
  <c r="K23" i="6"/>
  <c r="L23" i="6"/>
  <c r="J24" i="6"/>
  <c r="K24" i="6"/>
  <c r="L24" i="6"/>
  <c r="J25" i="6"/>
  <c r="K25" i="6"/>
  <c r="L25" i="6"/>
  <c r="J26" i="6"/>
  <c r="K26" i="6"/>
  <c r="L26" i="6"/>
  <c r="J27" i="6"/>
  <c r="K27" i="6"/>
  <c r="L27" i="6"/>
  <c r="J28" i="6"/>
  <c r="K28" i="6"/>
  <c r="L28" i="6"/>
  <c r="J29" i="6"/>
  <c r="K29" i="6"/>
  <c r="L29" i="6"/>
  <c r="J30" i="6"/>
  <c r="K30" i="6"/>
  <c r="L30" i="6"/>
  <c r="J31" i="6"/>
  <c r="K31" i="6"/>
  <c r="L31" i="6"/>
  <c r="J32" i="6"/>
  <c r="K32" i="6"/>
  <c r="L32" i="6"/>
  <c r="J33" i="6"/>
  <c r="K33" i="6"/>
  <c r="L33" i="6"/>
  <c r="J34" i="6"/>
  <c r="K34" i="6"/>
  <c r="L34" i="6"/>
  <c r="J35" i="6"/>
  <c r="K35" i="6"/>
  <c r="L35" i="6"/>
  <c r="J36" i="6"/>
  <c r="K36" i="6"/>
  <c r="L36" i="6"/>
  <c r="J37" i="6"/>
  <c r="K37" i="6"/>
  <c r="L37" i="6"/>
  <c r="J38" i="6"/>
  <c r="K38" i="6"/>
  <c r="L38" i="6"/>
  <c r="J39" i="6"/>
  <c r="K39" i="6"/>
  <c r="L39" i="6"/>
  <c r="J40" i="6"/>
  <c r="K40" i="6"/>
  <c r="L40" i="6"/>
  <c r="J41" i="6"/>
  <c r="K41" i="6"/>
  <c r="L41" i="6"/>
  <c r="J42" i="6"/>
  <c r="K42" i="6"/>
  <c r="L42" i="6"/>
  <c r="J43" i="6"/>
  <c r="K43" i="6"/>
  <c r="L43" i="6"/>
  <c r="J44" i="6"/>
  <c r="K44" i="6"/>
  <c r="L44" i="6"/>
  <c r="J45" i="6"/>
  <c r="K45" i="6"/>
  <c r="L45" i="6"/>
  <c r="J46" i="6"/>
  <c r="K46" i="6"/>
  <c r="L46" i="6"/>
  <c r="J47" i="6"/>
  <c r="K47" i="6"/>
  <c r="L47" i="6"/>
  <c r="J48" i="6"/>
  <c r="K48" i="6"/>
  <c r="L48" i="6"/>
  <c r="J49" i="6"/>
  <c r="K49" i="6"/>
  <c r="L49" i="6"/>
  <c r="J50" i="6"/>
  <c r="K50" i="6"/>
  <c r="L50" i="6"/>
  <c r="J51" i="6"/>
  <c r="K51" i="6"/>
  <c r="L51" i="6"/>
  <c r="J52" i="6"/>
  <c r="K52" i="6"/>
  <c r="L52" i="6"/>
  <c r="J53" i="6"/>
  <c r="K53" i="6"/>
  <c r="L53" i="6"/>
  <c r="J54" i="6"/>
  <c r="K54" i="6"/>
  <c r="L54" i="6"/>
  <c r="J55" i="6"/>
  <c r="K55" i="6"/>
  <c r="L55" i="6"/>
  <c r="J56" i="6"/>
  <c r="K56" i="6"/>
  <c r="L56" i="6"/>
  <c r="J57" i="6"/>
  <c r="K57" i="6"/>
  <c r="L57" i="6"/>
  <c r="J58" i="6"/>
  <c r="K58" i="6"/>
  <c r="L58" i="6"/>
  <c r="J59" i="6"/>
  <c r="K59" i="6"/>
  <c r="L59" i="6"/>
  <c r="J60" i="6"/>
  <c r="K60" i="6"/>
  <c r="L60" i="6"/>
  <c r="J61" i="6"/>
  <c r="K61" i="6"/>
  <c r="L61" i="6"/>
  <c r="J62" i="6"/>
  <c r="K62" i="6"/>
  <c r="L62" i="6"/>
  <c r="J63" i="6"/>
  <c r="K63" i="6"/>
  <c r="L63" i="6"/>
  <c r="J64" i="6"/>
  <c r="K64" i="6"/>
  <c r="L64" i="6"/>
  <c r="J65" i="6"/>
  <c r="K65" i="6"/>
  <c r="L65" i="6"/>
  <c r="J66" i="6"/>
  <c r="K66" i="6"/>
  <c r="L66" i="6"/>
  <c r="J67" i="6"/>
  <c r="K67" i="6"/>
  <c r="L67" i="6"/>
  <c r="J68" i="6"/>
  <c r="K68" i="6"/>
  <c r="L68" i="6"/>
  <c r="J69" i="6"/>
  <c r="K69" i="6"/>
  <c r="L69" i="6"/>
  <c r="J70" i="6"/>
  <c r="K70" i="6"/>
  <c r="L70" i="6"/>
  <c r="J71" i="6"/>
  <c r="K71" i="6"/>
  <c r="L71" i="6"/>
  <c r="J72" i="6"/>
  <c r="K72" i="6"/>
  <c r="L72" i="6"/>
  <c r="J73" i="6"/>
  <c r="K73" i="6"/>
  <c r="L73" i="6"/>
  <c r="J74" i="6"/>
  <c r="K74" i="6"/>
  <c r="L74" i="6"/>
  <c r="J75" i="6"/>
  <c r="K75" i="6"/>
  <c r="L75" i="6"/>
  <c r="J76" i="6"/>
  <c r="K76" i="6"/>
  <c r="L76" i="6"/>
  <c r="J77" i="6"/>
  <c r="K77" i="6"/>
  <c r="L77" i="6"/>
  <c r="J78" i="6"/>
  <c r="K78" i="6"/>
  <c r="L78" i="6"/>
  <c r="J79" i="6"/>
  <c r="K79" i="6"/>
  <c r="L79" i="6"/>
  <c r="J80" i="6"/>
  <c r="K80" i="6"/>
  <c r="L80" i="6"/>
  <c r="J81" i="6"/>
  <c r="K81" i="6"/>
  <c r="L81" i="6"/>
  <c r="J82" i="6"/>
  <c r="K82" i="6"/>
  <c r="L82" i="6"/>
  <c r="J83" i="6"/>
  <c r="K83" i="6"/>
  <c r="L83" i="6"/>
  <c r="J84" i="6"/>
  <c r="K84" i="6"/>
  <c r="L84" i="6"/>
  <c r="J85" i="6"/>
  <c r="K85" i="6"/>
  <c r="L85" i="6"/>
  <c r="J86" i="6"/>
  <c r="K86" i="6"/>
  <c r="L86" i="6"/>
  <c r="J87" i="6"/>
  <c r="K87" i="6"/>
  <c r="L87" i="6"/>
  <c r="J88" i="6"/>
  <c r="K88" i="6"/>
  <c r="L88" i="6"/>
  <c r="J89" i="6"/>
  <c r="K89" i="6"/>
  <c r="L89" i="6"/>
  <c r="J90" i="6"/>
  <c r="K90" i="6"/>
  <c r="L90" i="6"/>
  <c r="J91" i="6"/>
  <c r="K91" i="6"/>
  <c r="L91" i="6"/>
  <c r="J92" i="6"/>
  <c r="K92" i="6"/>
  <c r="L92" i="6"/>
  <c r="J93" i="6"/>
  <c r="K93" i="6"/>
  <c r="L93" i="6"/>
  <c r="J94" i="6"/>
  <c r="K94" i="6"/>
  <c r="L94" i="6"/>
  <c r="J95" i="6"/>
  <c r="K95" i="6"/>
  <c r="L95" i="6"/>
  <c r="J96" i="6"/>
  <c r="K96" i="6"/>
  <c r="L96" i="6"/>
  <c r="J97" i="6"/>
  <c r="K97" i="6"/>
  <c r="L97" i="6"/>
  <c r="J98" i="6"/>
  <c r="K98" i="6"/>
  <c r="L98" i="6"/>
  <c r="J99" i="6"/>
  <c r="K99" i="6"/>
  <c r="L99" i="6"/>
  <c r="J100" i="6"/>
  <c r="K100" i="6"/>
  <c r="L100" i="6"/>
  <c r="J101" i="6"/>
  <c r="K101" i="6"/>
  <c r="L101" i="6"/>
  <c r="J102" i="6"/>
  <c r="K102" i="6"/>
  <c r="L102" i="6"/>
  <c r="J103" i="6"/>
  <c r="K103" i="6"/>
  <c r="L103" i="6"/>
  <c r="J104" i="6"/>
  <c r="K104" i="6"/>
  <c r="L104" i="6"/>
  <c r="J105" i="6"/>
  <c r="K105" i="6"/>
  <c r="L105" i="6"/>
  <c r="J106" i="6"/>
  <c r="K106" i="6"/>
  <c r="L106" i="6"/>
  <c r="J107" i="6"/>
  <c r="K107" i="6"/>
  <c r="L107" i="6"/>
  <c r="J108" i="6"/>
  <c r="K108" i="6"/>
  <c r="L108" i="6"/>
  <c r="J109" i="6"/>
  <c r="K109" i="6"/>
  <c r="L109" i="6"/>
  <c r="J110" i="6"/>
  <c r="K110" i="6"/>
  <c r="L110" i="6"/>
  <c r="J111" i="6"/>
  <c r="K111" i="6"/>
  <c r="L111" i="6"/>
  <c r="J112" i="6"/>
  <c r="K112" i="6"/>
  <c r="L112" i="6"/>
  <c r="J113" i="6"/>
  <c r="K113" i="6"/>
  <c r="L113" i="6"/>
  <c r="J114" i="6"/>
  <c r="K114" i="6"/>
  <c r="L114" i="6"/>
  <c r="J115" i="6"/>
  <c r="K115" i="6"/>
  <c r="L115" i="6"/>
  <c r="J116" i="6"/>
  <c r="K116" i="6"/>
  <c r="L116" i="6"/>
  <c r="J117" i="6"/>
  <c r="K117" i="6"/>
  <c r="L117" i="6"/>
  <c r="J118" i="6"/>
  <c r="K118" i="6"/>
  <c r="L118" i="6"/>
  <c r="J119" i="6"/>
  <c r="K119" i="6"/>
  <c r="L119" i="6"/>
  <c r="J120" i="6"/>
  <c r="K120" i="6"/>
  <c r="L120" i="6"/>
  <c r="J121" i="6"/>
  <c r="K121" i="6"/>
  <c r="L121" i="6"/>
  <c r="J122" i="6"/>
  <c r="K122" i="6"/>
  <c r="L122" i="6"/>
  <c r="J123" i="6"/>
  <c r="K123" i="6"/>
  <c r="L123" i="6"/>
  <c r="J124" i="6"/>
  <c r="K124" i="6"/>
  <c r="L124" i="6"/>
  <c r="J125" i="6"/>
  <c r="K125" i="6"/>
  <c r="L125" i="6"/>
  <c r="J126" i="6"/>
  <c r="K126" i="6"/>
  <c r="L126" i="6"/>
  <c r="J127" i="6"/>
  <c r="K127" i="6"/>
  <c r="L127" i="6"/>
  <c r="J128" i="6"/>
  <c r="K128" i="6"/>
  <c r="L128" i="6"/>
  <c r="J129" i="6"/>
  <c r="K129" i="6"/>
  <c r="L129" i="6"/>
  <c r="J130" i="6"/>
  <c r="K130" i="6"/>
  <c r="L130" i="6"/>
  <c r="J131" i="6"/>
  <c r="K131" i="6"/>
  <c r="L131" i="6"/>
  <c r="J132" i="6"/>
  <c r="K132" i="6"/>
  <c r="L132" i="6"/>
  <c r="J133" i="6"/>
  <c r="K133" i="6"/>
  <c r="L133" i="6"/>
  <c r="J134" i="6"/>
  <c r="K134" i="6"/>
  <c r="L134" i="6"/>
  <c r="J135" i="6"/>
  <c r="K135" i="6"/>
  <c r="L135" i="6"/>
  <c r="J136" i="6"/>
  <c r="K136" i="6"/>
  <c r="L136" i="6"/>
  <c r="J137" i="6"/>
  <c r="K137" i="6"/>
  <c r="L137" i="6"/>
  <c r="J138" i="6"/>
  <c r="K138" i="6"/>
  <c r="L138" i="6"/>
  <c r="J139" i="6"/>
  <c r="K139" i="6"/>
  <c r="L139" i="6"/>
  <c r="J140" i="6"/>
  <c r="K140" i="6"/>
  <c r="L140" i="6"/>
  <c r="J141" i="6"/>
  <c r="K141" i="6"/>
  <c r="L141" i="6"/>
  <c r="J142" i="6"/>
  <c r="K142" i="6"/>
  <c r="L142" i="6"/>
  <c r="J143" i="6"/>
  <c r="K143" i="6"/>
  <c r="L143" i="6"/>
  <c r="J144" i="6"/>
  <c r="K144" i="6"/>
  <c r="L144" i="6"/>
  <c r="J145" i="6"/>
  <c r="K145" i="6"/>
  <c r="L145" i="6"/>
  <c r="J146" i="6"/>
  <c r="K146" i="6"/>
  <c r="L146" i="6"/>
  <c r="J147" i="6"/>
  <c r="K147" i="6"/>
  <c r="L147" i="6"/>
  <c r="J148" i="6"/>
  <c r="K148" i="6"/>
  <c r="L148" i="6"/>
  <c r="J149" i="6"/>
  <c r="K149" i="6"/>
  <c r="L149" i="6"/>
  <c r="J150" i="6"/>
  <c r="K150" i="6"/>
  <c r="L150" i="6"/>
  <c r="J151" i="6"/>
  <c r="K151" i="6"/>
  <c r="L151" i="6"/>
  <c r="J152" i="6"/>
  <c r="K152" i="6"/>
  <c r="L152" i="6"/>
  <c r="J153" i="6"/>
  <c r="K153" i="6"/>
  <c r="L153" i="6"/>
  <c r="J154" i="6"/>
  <c r="K154" i="6"/>
  <c r="L154" i="6"/>
  <c r="J155" i="6"/>
  <c r="K155" i="6"/>
  <c r="L155" i="6"/>
  <c r="J156" i="6"/>
  <c r="K156" i="6"/>
  <c r="L156" i="6"/>
  <c r="J157" i="6"/>
  <c r="K157" i="6"/>
  <c r="L157" i="6"/>
  <c r="J158" i="6"/>
  <c r="K158" i="6"/>
  <c r="L158" i="6"/>
  <c r="J159" i="6"/>
  <c r="K159" i="6"/>
  <c r="L159" i="6"/>
  <c r="J160" i="6"/>
  <c r="K160" i="6"/>
  <c r="L160" i="6"/>
  <c r="J161" i="6"/>
  <c r="K161" i="6"/>
  <c r="L161" i="6"/>
  <c r="J162" i="6"/>
  <c r="K162" i="6"/>
  <c r="L162" i="6"/>
  <c r="J163" i="6"/>
  <c r="K163" i="6"/>
  <c r="L163" i="6"/>
  <c r="J164" i="6"/>
  <c r="K164" i="6"/>
  <c r="L164" i="6"/>
  <c r="J165" i="6"/>
  <c r="K165" i="6"/>
  <c r="L165" i="6"/>
  <c r="J166" i="6"/>
  <c r="K166" i="6"/>
  <c r="L166" i="6"/>
  <c r="J167" i="6"/>
  <c r="K167" i="6"/>
  <c r="L167" i="6"/>
  <c r="J168" i="6"/>
  <c r="K168" i="6"/>
  <c r="L168" i="6"/>
  <c r="J169" i="6"/>
  <c r="K169" i="6"/>
  <c r="L169" i="6"/>
  <c r="J170" i="6"/>
  <c r="K170" i="6"/>
  <c r="L170" i="6"/>
  <c r="J171" i="6"/>
  <c r="K171" i="6"/>
  <c r="L171" i="6"/>
  <c r="J172" i="6"/>
  <c r="K172" i="6"/>
  <c r="L172" i="6"/>
  <c r="J173" i="6"/>
  <c r="K173" i="6"/>
  <c r="L173" i="6"/>
  <c r="J174" i="6"/>
  <c r="K174" i="6"/>
  <c r="L174" i="6"/>
  <c r="J175" i="6"/>
  <c r="K175" i="6"/>
  <c r="L175" i="6"/>
  <c r="J176" i="6"/>
  <c r="K176" i="6"/>
  <c r="L176" i="6"/>
  <c r="J177" i="6"/>
  <c r="K177" i="6"/>
  <c r="L177" i="6"/>
  <c r="J178" i="6"/>
  <c r="K178" i="6"/>
  <c r="L178" i="6"/>
  <c r="J179" i="6"/>
  <c r="K179" i="6"/>
  <c r="L179" i="6"/>
  <c r="J180" i="6"/>
  <c r="K180" i="6"/>
  <c r="L180" i="6"/>
  <c r="J181" i="6"/>
  <c r="K181" i="6"/>
  <c r="L181" i="6"/>
  <c r="J182" i="6"/>
  <c r="K182" i="6"/>
  <c r="L182" i="6"/>
  <c r="J183" i="6"/>
  <c r="K183" i="6"/>
  <c r="L183" i="6"/>
  <c r="J184" i="6"/>
  <c r="K184" i="6"/>
  <c r="L184" i="6"/>
  <c r="J185" i="6"/>
  <c r="K185" i="6"/>
  <c r="L185" i="6"/>
  <c r="J186" i="6"/>
  <c r="K186" i="6"/>
  <c r="L186" i="6"/>
  <c r="J187" i="6"/>
  <c r="K187" i="6"/>
  <c r="L187" i="6"/>
  <c r="J188" i="6"/>
  <c r="K188" i="6"/>
  <c r="L188" i="6"/>
  <c r="J189" i="6"/>
  <c r="K189" i="6"/>
  <c r="L189" i="6"/>
  <c r="J190" i="6"/>
  <c r="K190" i="6"/>
  <c r="L190" i="6"/>
  <c r="J191" i="6"/>
  <c r="K191" i="6"/>
  <c r="L191" i="6"/>
  <c r="J192" i="6"/>
  <c r="K192" i="6"/>
  <c r="L192" i="6"/>
  <c r="J193" i="6"/>
  <c r="K193" i="6"/>
  <c r="L193" i="6"/>
  <c r="J194" i="6"/>
  <c r="K194" i="6"/>
  <c r="L194" i="6"/>
  <c r="J195" i="6"/>
  <c r="K195" i="6"/>
  <c r="L195" i="6"/>
  <c r="J196" i="6"/>
  <c r="K196" i="6"/>
  <c r="L196" i="6"/>
  <c r="J197" i="6"/>
  <c r="K197" i="6"/>
  <c r="L197" i="6"/>
  <c r="J198" i="6"/>
  <c r="K198" i="6"/>
  <c r="L198" i="6"/>
  <c r="J199" i="6"/>
  <c r="K199" i="6"/>
  <c r="L199" i="6"/>
  <c r="J200" i="6"/>
  <c r="K200" i="6"/>
  <c r="L200" i="6"/>
  <c r="J201" i="6"/>
  <c r="K201" i="6"/>
  <c r="L201" i="6"/>
  <c r="J202" i="6"/>
  <c r="K202" i="6"/>
  <c r="L202" i="6"/>
  <c r="J203" i="6"/>
  <c r="K203" i="6"/>
  <c r="L203" i="6"/>
  <c r="J204" i="6"/>
  <c r="K204" i="6"/>
  <c r="L204" i="6"/>
  <c r="J205" i="6"/>
  <c r="K205" i="6"/>
  <c r="L205" i="6"/>
  <c r="J206" i="6"/>
  <c r="K206" i="6"/>
  <c r="L206" i="6"/>
  <c r="J207" i="6"/>
  <c r="K207" i="6"/>
  <c r="L207" i="6"/>
  <c r="J208" i="6"/>
  <c r="K208" i="6"/>
  <c r="L208" i="6"/>
  <c r="J209" i="6"/>
  <c r="K209" i="6"/>
  <c r="L209" i="6"/>
  <c r="J210" i="6"/>
  <c r="K210" i="6"/>
  <c r="L210" i="6"/>
  <c r="J211" i="6"/>
  <c r="K211" i="6"/>
  <c r="L211" i="6"/>
  <c r="J212" i="6"/>
  <c r="K212" i="6"/>
  <c r="L212" i="6"/>
  <c r="J213" i="6"/>
  <c r="K213" i="6"/>
  <c r="L213" i="6"/>
  <c r="J214" i="6"/>
  <c r="K214" i="6"/>
  <c r="L214" i="6"/>
  <c r="J215" i="6"/>
  <c r="K215" i="6"/>
  <c r="L215" i="6"/>
  <c r="J216" i="6"/>
  <c r="K216" i="6"/>
  <c r="L216" i="6"/>
  <c r="J217" i="6"/>
  <c r="K217" i="6"/>
  <c r="L217" i="6"/>
  <c r="J218" i="6"/>
  <c r="K218" i="6"/>
  <c r="L218" i="6"/>
  <c r="J219" i="6"/>
  <c r="K219" i="6"/>
  <c r="L219" i="6"/>
  <c r="J220" i="6"/>
  <c r="K220" i="6"/>
  <c r="L220" i="6"/>
  <c r="J221" i="6"/>
  <c r="K221" i="6"/>
  <c r="L221" i="6"/>
  <c r="J222" i="6"/>
  <c r="K222" i="6"/>
  <c r="L222" i="6"/>
  <c r="J223" i="6"/>
  <c r="K223" i="6"/>
  <c r="L223" i="6"/>
  <c r="J224" i="6"/>
  <c r="K224" i="6"/>
  <c r="L224" i="6"/>
  <c r="J225" i="6"/>
  <c r="K225" i="6"/>
  <c r="L225" i="6"/>
  <c r="J226" i="6"/>
  <c r="K226" i="6"/>
  <c r="L226" i="6"/>
  <c r="J227" i="6"/>
  <c r="K227" i="6"/>
  <c r="L227" i="6"/>
  <c r="J228" i="6"/>
  <c r="K228" i="6"/>
  <c r="L228" i="6"/>
  <c r="J229" i="6"/>
  <c r="K229" i="6"/>
  <c r="L229" i="6"/>
  <c r="J230" i="6"/>
  <c r="K230" i="6"/>
  <c r="L230" i="6"/>
  <c r="J231" i="6"/>
  <c r="K231" i="6"/>
  <c r="L231" i="6"/>
  <c r="J232" i="6"/>
  <c r="K232" i="6"/>
  <c r="L232" i="6"/>
  <c r="J233" i="6"/>
  <c r="K233" i="6"/>
  <c r="L233" i="6"/>
  <c r="J234" i="6"/>
  <c r="K234" i="6"/>
  <c r="L234" i="6"/>
  <c r="J235" i="6"/>
  <c r="K235" i="6"/>
  <c r="L235" i="6"/>
  <c r="J236" i="6"/>
  <c r="K236" i="6"/>
  <c r="L236" i="6"/>
  <c r="J237" i="6"/>
  <c r="K237" i="6"/>
  <c r="L237" i="6"/>
  <c r="J238" i="6"/>
  <c r="K238" i="6"/>
  <c r="L238" i="6"/>
  <c r="J239" i="6"/>
  <c r="K239" i="6"/>
  <c r="L239" i="6"/>
  <c r="J240" i="6"/>
  <c r="K240" i="6"/>
  <c r="L240" i="6"/>
  <c r="J241" i="6"/>
  <c r="K241" i="6"/>
  <c r="L241" i="6"/>
  <c r="J242" i="6"/>
  <c r="K242" i="6"/>
  <c r="L242" i="6"/>
  <c r="J243" i="6"/>
  <c r="K243" i="6"/>
  <c r="L243" i="6"/>
  <c r="J244" i="6"/>
  <c r="K244" i="6"/>
  <c r="L244" i="6"/>
  <c r="J245" i="6"/>
  <c r="K245" i="6"/>
  <c r="L245" i="6"/>
  <c r="J246" i="6"/>
  <c r="K246" i="6"/>
  <c r="L246" i="6"/>
  <c r="J247" i="6"/>
  <c r="K247" i="6"/>
  <c r="L247" i="6"/>
  <c r="J248" i="6"/>
  <c r="K248" i="6"/>
  <c r="L248" i="6"/>
  <c r="J249" i="6"/>
  <c r="K249" i="6"/>
  <c r="L249" i="6"/>
  <c r="J250" i="6"/>
  <c r="K250" i="6"/>
  <c r="L250" i="6"/>
  <c r="J251" i="6"/>
  <c r="K251" i="6"/>
  <c r="L251" i="6"/>
  <c r="J252" i="6"/>
  <c r="K252" i="6"/>
  <c r="L252" i="6"/>
  <c r="J253" i="6"/>
  <c r="K253" i="6"/>
  <c r="L253" i="6"/>
  <c r="J254" i="6"/>
  <c r="K254" i="6"/>
  <c r="L254" i="6"/>
  <c r="J255" i="6"/>
  <c r="K255" i="6"/>
  <c r="L255" i="6"/>
  <c r="J256" i="6"/>
  <c r="K256" i="6"/>
  <c r="L256" i="6"/>
  <c r="J257" i="6"/>
  <c r="K257" i="6"/>
  <c r="L257" i="6"/>
  <c r="J9" i="6"/>
  <c r="K9" i="6"/>
  <c r="L9" i="6"/>
  <c r="H15" i="9" l="1"/>
  <c r="I15" i="9"/>
  <c r="J15" i="9"/>
  <c r="H16" i="9"/>
  <c r="I16" i="9"/>
  <c r="J16" i="9"/>
  <c r="H17" i="9"/>
  <c r="I17" i="9"/>
  <c r="J17" i="9"/>
  <c r="H18" i="9"/>
  <c r="I18" i="9"/>
  <c r="J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J33" i="9"/>
  <c r="H34" i="9"/>
  <c r="I34" i="9"/>
  <c r="J34" i="9"/>
  <c r="H35" i="9"/>
  <c r="I35" i="9"/>
  <c r="J35" i="9"/>
  <c r="H36" i="9"/>
  <c r="I36" i="9"/>
  <c r="J36" i="9"/>
  <c r="H37" i="9"/>
  <c r="I37" i="9"/>
  <c r="J37" i="9"/>
  <c r="H38" i="9"/>
  <c r="I38" i="9"/>
  <c r="J38" i="9"/>
  <c r="H39" i="9"/>
  <c r="I39" i="9"/>
  <c r="J39" i="9"/>
  <c r="H40" i="9"/>
  <c r="I40" i="9"/>
  <c r="J40" i="9"/>
  <c r="H41" i="9"/>
  <c r="I41" i="9"/>
  <c r="J41" i="9"/>
  <c r="H42" i="9"/>
  <c r="I42" i="9"/>
  <c r="J42" i="9"/>
  <c r="H43" i="9"/>
  <c r="I43" i="9"/>
  <c r="J43" i="9"/>
  <c r="H44" i="9"/>
  <c r="I44" i="9"/>
  <c r="J44" i="9"/>
  <c r="H45" i="9"/>
  <c r="I45" i="9"/>
  <c r="J45" i="9"/>
  <c r="H46" i="9"/>
  <c r="I46" i="9"/>
  <c r="J46" i="9"/>
  <c r="H47" i="9"/>
  <c r="I47" i="9"/>
  <c r="J47" i="9"/>
  <c r="H48" i="9"/>
  <c r="I48" i="9"/>
  <c r="J48" i="9"/>
  <c r="H49" i="9"/>
  <c r="I49" i="9"/>
  <c r="J49" i="9"/>
  <c r="H50" i="9"/>
  <c r="I50" i="9"/>
  <c r="J50" i="9"/>
  <c r="H51" i="9"/>
  <c r="I51" i="9"/>
  <c r="J51" i="9"/>
  <c r="H52" i="9"/>
  <c r="I52" i="9"/>
  <c r="J52" i="9"/>
  <c r="H53" i="9"/>
  <c r="I53" i="9"/>
  <c r="J53" i="9"/>
  <c r="H54" i="9"/>
  <c r="I54" i="9"/>
  <c r="J54" i="9"/>
  <c r="H55" i="9"/>
  <c r="I55" i="9"/>
  <c r="J55" i="9"/>
  <c r="H56" i="9"/>
  <c r="I56" i="9"/>
  <c r="J56" i="9"/>
  <c r="H57" i="9"/>
  <c r="I57" i="9"/>
  <c r="J57" i="9"/>
  <c r="H58" i="9"/>
  <c r="I58" i="9"/>
  <c r="J58" i="9"/>
  <c r="H59" i="9"/>
  <c r="I59" i="9"/>
  <c r="J59" i="9"/>
  <c r="H60" i="9"/>
  <c r="I60" i="9"/>
  <c r="J60" i="9"/>
  <c r="H61" i="9"/>
  <c r="I61" i="9"/>
  <c r="J61" i="9"/>
  <c r="H62" i="9"/>
  <c r="I62" i="9"/>
  <c r="J62" i="9"/>
  <c r="H63" i="9"/>
  <c r="I63" i="9"/>
  <c r="J63" i="9"/>
  <c r="H64" i="9"/>
  <c r="I64" i="9"/>
  <c r="J64" i="9"/>
  <c r="H65" i="9"/>
  <c r="I65" i="9"/>
  <c r="J65" i="9"/>
  <c r="H66" i="9"/>
  <c r="I66" i="9"/>
  <c r="J66" i="9"/>
  <c r="H67" i="9"/>
  <c r="I67" i="9"/>
  <c r="J67" i="9"/>
  <c r="H68" i="9"/>
  <c r="I68" i="9"/>
  <c r="J68" i="9"/>
  <c r="H69" i="9"/>
  <c r="I69" i="9"/>
  <c r="J69" i="9"/>
  <c r="H70" i="9"/>
  <c r="I70" i="9"/>
  <c r="J70" i="9"/>
  <c r="H71" i="9"/>
  <c r="I71" i="9"/>
  <c r="J71" i="9"/>
  <c r="H72" i="9"/>
  <c r="I72" i="9"/>
  <c r="J72" i="9"/>
  <c r="H73" i="9"/>
  <c r="I73" i="9"/>
  <c r="J73" i="9"/>
  <c r="H74" i="9"/>
  <c r="I74" i="9"/>
  <c r="J74" i="9"/>
  <c r="H75" i="9"/>
  <c r="I75" i="9"/>
  <c r="J75" i="9"/>
  <c r="H76" i="9"/>
  <c r="I76" i="9"/>
  <c r="J76" i="9"/>
  <c r="H77" i="9"/>
  <c r="I77" i="9"/>
  <c r="J77" i="9"/>
  <c r="H78" i="9"/>
  <c r="I78" i="9"/>
  <c r="J78" i="9"/>
  <c r="H79" i="9"/>
  <c r="I79" i="9"/>
  <c r="J79" i="9"/>
  <c r="H80" i="9"/>
  <c r="I80" i="9"/>
  <c r="J80" i="9"/>
  <c r="H81" i="9"/>
  <c r="I81" i="9"/>
  <c r="J81" i="9"/>
  <c r="H82" i="9"/>
  <c r="I82" i="9"/>
  <c r="J82" i="9"/>
  <c r="H83" i="9"/>
  <c r="I83" i="9"/>
  <c r="J83" i="9"/>
  <c r="H84" i="9"/>
  <c r="I84" i="9"/>
  <c r="J84" i="9"/>
  <c r="H85" i="9"/>
  <c r="I85" i="9"/>
  <c r="J85" i="9"/>
  <c r="H86" i="9"/>
  <c r="I86" i="9"/>
  <c r="J86" i="9"/>
  <c r="H87" i="9"/>
  <c r="I87" i="9"/>
  <c r="J87" i="9"/>
  <c r="H88" i="9"/>
  <c r="I88" i="9"/>
  <c r="J88" i="9"/>
  <c r="H89" i="9"/>
  <c r="I89" i="9"/>
  <c r="J89" i="9"/>
  <c r="H90" i="9"/>
  <c r="I90" i="9"/>
  <c r="J90" i="9"/>
  <c r="H91" i="9"/>
  <c r="I91" i="9"/>
  <c r="J91" i="9"/>
  <c r="H92" i="9"/>
  <c r="I92" i="9"/>
  <c r="J92" i="9"/>
  <c r="H93" i="9"/>
  <c r="I93" i="9"/>
  <c r="J93" i="9"/>
  <c r="H94" i="9"/>
  <c r="I94" i="9"/>
  <c r="J94" i="9"/>
  <c r="H95" i="9"/>
  <c r="I95" i="9"/>
  <c r="J95" i="9"/>
  <c r="H96" i="9"/>
  <c r="I96" i="9"/>
  <c r="J96" i="9"/>
  <c r="H97" i="9"/>
  <c r="I97" i="9"/>
  <c r="J97" i="9"/>
  <c r="H98" i="9"/>
  <c r="I98" i="9"/>
  <c r="J98" i="9"/>
  <c r="H99" i="9"/>
  <c r="I99" i="9"/>
  <c r="J99" i="9"/>
  <c r="H100" i="9"/>
  <c r="I100" i="9"/>
  <c r="J100" i="9"/>
  <c r="H101" i="9"/>
  <c r="I101" i="9"/>
  <c r="J101" i="9"/>
  <c r="H102" i="9"/>
  <c r="I102" i="9"/>
  <c r="J102" i="9"/>
  <c r="H103" i="9"/>
  <c r="I103" i="9"/>
  <c r="J103" i="9"/>
  <c r="H104" i="9"/>
  <c r="I104" i="9"/>
  <c r="J104" i="9"/>
  <c r="H105" i="9"/>
  <c r="I105" i="9"/>
  <c r="J105" i="9"/>
  <c r="H106" i="9"/>
  <c r="I106" i="9"/>
  <c r="J106" i="9"/>
  <c r="H107" i="9"/>
  <c r="I107" i="9"/>
  <c r="J107" i="9"/>
  <c r="H108" i="9"/>
  <c r="I108" i="9"/>
  <c r="J108" i="9"/>
  <c r="H109" i="9"/>
  <c r="I109" i="9"/>
  <c r="J109" i="9"/>
  <c r="H110" i="9"/>
  <c r="I110" i="9"/>
  <c r="J110" i="9"/>
  <c r="H111" i="9"/>
  <c r="I111" i="9"/>
  <c r="J111" i="9"/>
  <c r="H112" i="9"/>
  <c r="I112" i="9"/>
  <c r="J112" i="9"/>
  <c r="H113" i="9"/>
  <c r="I113" i="9"/>
  <c r="J113" i="9"/>
  <c r="H114" i="9"/>
  <c r="I114" i="9"/>
  <c r="J114" i="9"/>
  <c r="H115" i="9"/>
  <c r="I115" i="9"/>
  <c r="J115" i="9"/>
  <c r="H116" i="9"/>
  <c r="I116" i="9"/>
  <c r="J116" i="9"/>
  <c r="H117" i="9"/>
  <c r="I117" i="9"/>
  <c r="J117" i="9"/>
  <c r="H118" i="9"/>
  <c r="I118" i="9"/>
  <c r="J118" i="9"/>
  <c r="H119" i="9"/>
  <c r="I119" i="9"/>
  <c r="J119" i="9"/>
  <c r="H120" i="9"/>
  <c r="I120" i="9"/>
  <c r="J120" i="9"/>
  <c r="H121" i="9"/>
  <c r="I121" i="9"/>
  <c r="J121" i="9"/>
  <c r="H122" i="9"/>
  <c r="I122" i="9"/>
  <c r="J122" i="9"/>
  <c r="H123" i="9"/>
  <c r="I123" i="9"/>
  <c r="J123" i="9"/>
  <c r="H124" i="9"/>
  <c r="I124" i="9"/>
  <c r="J124" i="9"/>
  <c r="H125" i="9"/>
  <c r="I125" i="9"/>
  <c r="J125" i="9"/>
  <c r="H126" i="9"/>
  <c r="I126" i="9"/>
  <c r="J126" i="9"/>
  <c r="H127" i="9"/>
  <c r="I127" i="9"/>
  <c r="J127" i="9"/>
  <c r="H128" i="9"/>
  <c r="I128" i="9"/>
  <c r="J128" i="9"/>
  <c r="H129" i="9"/>
  <c r="I129" i="9"/>
  <c r="J129" i="9"/>
  <c r="H130" i="9"/>
  <c r="I130" i="9"/>
  <c r="J130" i="9"/>
  <c r="H131" i="9"/>
  <c r="I131" i="9"/>
  <c r="J131" i="9"/>
  <c r="H132" i="9"/>
  <c r="I132" i="9"/>
  <c r="J132" i="9"/>
  <c r="H133" i="9"/>
  <c r="I133" i="9"/>
  <c r="J133" i="9"/>
  <c r="H134" i="9"/>
  <c r="I134" i="9"/>
  <c r="J134" i="9"/>
  <c r="H135" i="9"/>
  <c r="I135" i="9"/>
  <c r="J135" i="9"/>
  <c r="H136" i="9"/>
  <c r="I136" i="9"/>
  <c r="J136" i="9"/>
  <c r="H137" i="9"/>
  <c r="I137" i="9"/>
  <c r="J137" i="9"/>
  <c r="H138" i="9"/>
  <c r="I138" i="9"/>
  <c r="J138" i="9"/>
  <c r="H139" i="9"/>
  <c r="I139" i="9"/>
  <c r="J139" i="9"/>
  <c r="H140" i="9"/>
  <c r="I140" i="9"/>
  <c r="J140" i="9"/>
  <c r="H141" i="9"/>
  <c r="I141" i="9"/>
  <c r="J141" i="9"/>
  <c r="H142" i="9"/>
  <c r="I142" i="9"/>
  <c r="J142" i="9"/>
  <c r="H143" i="9"/>
  <c r="I143" i="9"/>
  <c r="J143" i="9"/>
  <c r="H144" i="9"/>
  <c r="I144" i="9"/>
  <c r="J144" i="9"/>
  <c r="H145" i="9"/>
  <c r="I145" i="9"/>
  <c r="J145" i="9"/>
  <c r="H146" i="9"/>
  <c r="I146" i="9"/>
  <c r="J146" i="9"/>
  <c r="H147" i="9"/>
  <c r="I147" i="9"/>
  <c r="J147" i="9"/>
  <c r="H148" i="9"/>
  <c r="I148" i="9"/>
  <c r="J148" i="9"/>
  <c r="H149" i="9"/>
  <c r="I149" i="9"/>
  <c r="J149" i="9"/>
  <c r="H150" i="9"/>
  <c r="I150" i="9"/>
  <c r="J150" i="9"/>
  <c r="H151" i="9"/>
  <c r="I151" i="9"/>
  <c r="J151" i="9"/>
  <c r="H152" i="9"/>
  <c r="I152" i="9"/>
  <c r="J152" i="9"/>
  <c r="H153" i="9"/>
  <c r="I153" i="9"/>
  <c r="J153" i="9"/>
  <c r="H154" i="9"/>
  <c r="I154" i="9"/>
  <c r="J154" i="9"/>
  <c r="H155" i="9"/>
  <c r="I155" i="9"/>
  <c r="J155" i="9"/>
  <c r="H156" i="9"/>
  <c r="I156" i="9"/>
  <c r="J156" i="9"/>
  <c r="H157" i="9"/>
  <c r="I157" i="9"/>
  <c r="J157" i="9"/>
  <c r="H158" i="9"/>
  <c r="I158" i="9"/>
  <c r="J158" i="9"/>
  <c r="H159" i="9"/>
  <c r="I159" i="9"/>
  <c r="J159" i="9"/>
  <c r="H160" i="9"/>
  <c r="I160" i="9"/>
  <c r="J160" i="9"/>
  <c r="H161" i="9"/>
  <c r="I161" i="9"/>
  <c r="J161" i="9"/>
  <c r="H162" i="9"/>
  <c r="I162" i="9"/>
  <c r="J162" i="9"/>
  <c r="H163" i="9"/>
  <c r="I163" i="9"/>
  <c r="J163" i="9"/>
  <c r="H164" i="9"/>
  <c r="I164" i="9"/>
  <c r="J164" i="9"/>
  <c r="H165" i="9"/>
  <c r="I165" i="9"/>
  <c r="J165" i="9"/>
  <c r="H166" i="9"/>
  <c r="I166" i="9"/>
  <c r="J166" i="9"/>
  <c r="H167" i="9"/>
  <c r="I167" i="9"/>
  <c r="J167" i="9"/>
  <c r="H168" i="9"/>
  <c r="I168" i="9"/>
  <c r="J168" i="9"/>
  <c r="H169" i="9"/>
  <c r="I169" i="9"/>
  <c r="J169" i="9"/>
  <c r="H170" i="9"/>
  <c r="I170" i="9"/>
  <c r="J170" i="9"/>
  <c r="H171" i="9"/>
  <c r="I171" i="9"/>
  <c r="J171" i="9"/>
  <c r="H172" i="9"/>
  <c r="I172" i="9"/>
  <c r="J172" i="9"/>
  <c r="H173" i="9"/>
  <c r="I173" i="9"/>
  <c r="J173" i="9"/>
  <c r="H174" i="9"/>
  <c r="I174" i="9"/>
  <c r="J174" i="9"/>
  <c r="H175" i="9"/>
  <c r="I175" i="9"/>
  <c r="J175" i="9"/>
  <c r="H176" i="9"/>
  <c r="I176" i="9"/>
  <c r="J176" i="9"/>
  <c r="H177" i="9"/>
  <c r="I177" i="9"/>
  <c r="J177" i="9"/>
  <c r="H178" i="9"/>
  <c r="I178" i="9"/>
  <c r="J178" i="9"/>
  <c r="H179" i="9"/>
  <c r="I179" i="9"/>
  <c r="J179" i="9"/>
  <c r="H180" i="9"/>
  <c r="I180" i="9"/>
  <c r="J180" i="9"/>
  <c r="H181" i="9"/>
  <c r="I181" i="9"/>
  <c r="J181" i="9"/>
  <c r="H182" i="9"/>
  <c r="I182" i="9"/>
  <c r="J182" i="9"/>
  <c r="H183" i="9"/>
  <c r="I183" i="9"/>
  <c r="J183" i="9"/>
  <c r="H184" i="9"/>
  <c r="I184" i="9"/>
  <c r="J184" i="9"/>
  <c r="H185" i="9"/>
  <c r="I185" i="9"/>
  <c r="J185" i="9"/>
  <c r="H186" i="9"/>
  <c r="I186" i="9"/>
  <c r="J186" i="9"/>
  <c r="H187" i="9"/>
  <c r="I187" i="9"/>
  <c r="J187" i="9"/>
  <c r="H188" i="9"/>
  <c r="I188" i="9"/>
  <c r="J188" i="9"/>
  <c r="H189" i="9"/>
  <c r="I189" i="9"/>
  <c r="J189" i="9"/>
  <c r="H190" i="9"/>
  <c r="I190" i="9"/>
  <c r="J190" i="9"/>
  <c r="H191" i="9"/>
  <c r="I191" i="9"/>
  <c r="J191" i="9"/>
  <c r="H192" i="9"/>
  <c r="I192" i="9"/>
  <c r="J192" i="9"/>
  <c r="H193" i="9"/>
  <c r="I193" i="9"/>
  <c r="J193" i="9"/>
  <c r="H194" i="9"/>
  <c r="I194" i="9"/>
  <c r="J194" i="9"/>
  <c r="H195" i="9"/>
  <c r="I195" i="9"/>
  <c r="J195" i="9"/>
  <c r="H196" i="9"/>
  <c r="I196" i="9"/>
  <c r="J196" i="9"/>
  <c r="H197" i="9"/>
  <c r="I197" i="9"/>
  <c r="J197" i="9"/>
  <c r="H198" i="9"/>
  <c r="I198" i="9"/>
  <c r="J198" i="9"/>
  <c r="H199" i="9"/>
  <c r="I199" i="9"/>
  <c r="J199" i="9"/>
  <c r="H200" i="9"/>
  <c r="I200" i="9"/>
  <c r="J200" i="9"/>
  <c r="H201" i="9"/>
  <c r="I201" i="9"/>
  <c r="J201" i="9"/>
  <c r="H202" i="9"/>
  <c r="I202" i="9"/>
  <c r="J202" i="9"/>
  <c r="H203" i="9"/>
  <c r="I203" i="9"/>
  <c r="J203" i="9"/>
  <c r="H204" i="9"/>
  <c r="I204" i="9"/>
  <c r="J204" i="9"/>
  <c r="H205" i="9"/>
  <c r="I205" i="9"/>
  <c r="J205" i="9"/>
  <c r="H206" i="9"/>
  <c r="I206" i="9"/>
  <c r="J206" i="9"/>
  <c r="H207" i="9"/>
  <c r="I207" i="9"/>
  <c r="J207" i="9"/>
  <c r="H208" i="9"/>
  <c r="I208" i="9"/>
  <c r="J208" i="9"/>
  <c r="H209" i="9"/>
  <c r="I209" i="9"/>
  <c r="J209" i="9"/>
  <c r="H210" i="9"/>
  <c r="I210" i="9"/>
  <c r="J210" i="9"/>
  <c r="H211" i="9"/>
  <c r="I211" i="9"/>
  <c r="J211" i="9"/>
  <c r="H212" i="9"/>
  <c r="I212" i="9"/>
  <c r="J212" i="9"/>
  <c r="H213" i="9"/>
  <c r="I213" i="9"/>
  <c r="J213" i="9"/>
  <c r="H214" i="9"/>
  <c r="I214" i="9"/>
  <c r="J214" i="9"/>
  <c r="H215" i="9"/>
  <c r="I215" i="9"/>
  <c r="J215" i="9"/>
  <c r="H216" i="9"/>
  <c r="I216" i="9"/>
  <c r="J216" i="9"/>
  <c r="H217" i="9"/>
  <c r="I217" i="9"/>
  <c r="J217" i="9"/>
  <c r="H218" i="9"/>
  <c r="I218" i="9"/>
  <c r="J218" i="9"/>
  <c r="H219" i="9"/>
  <c r="I219" i="9"/>
  <c r="J219" i="9"/>
  <c r="H220" i="9"/>
  <c r="I220" i="9"/>
  <c r="J220" i="9"/>
  <c r="H221" i="9"/>
  <c r="I221" i="9"/>
  <c r="J221" i="9"/>
  <c r="H222" i="9"/>
  <c r="I222" i="9"/>
  <c r="J222" i="9"/>
  <c r="H223" i="9"/>
  <c r="I223" i="9"/>
  <c r="J223" i="9"/>
  <c r="H224" i="9"/>
  <c r="I224" i="9"/>
  <c r="J224" i="9"/>
  <c r="H225" i="9"/>
  <c r="I225" i="9"/>
  <c r="J225" i="9"/>
  <c r="H226" i="9"/>
  <c r="I226" i="9"/>
  <c r="J226" i="9"/>
  <c r="H227" i="9"/>
  <c r="I227" i="9"/>
  <c r="J227" i="9"/>
  <c r="H228" i="9"/>
  <c r="I228" i="9"/>
  <c r="J228" i="9"/>
  <c r="H229" i="9"/>
  <c r="I229" i="9"/>
  <c r="J229" i="9"/>
  <c r="H230" i="9"/>
  <c r="I230" i="9"/>
  <c r="J230" i="9"/>
  <c r="H231" i="9"/>
  <c r="I231" i="9"/>
  <c r="J231" i="9"/>
  <c r="H232" i="9"/>
  <c r="I232" i="9"/>
  <c r="J232" i="9"/>
  <c r="H233" i="9"/>
  <c r="I233" i="9"/>
  <c r="J233" i="9"/>
  <c r="H234" i="9"/>
  <c r="I234" i="9"/>
  <c r="J234" i="9"/>
  <c r="H235" i="9"/>
  <c r="I235" i="9"/>
  <c r="J235" i="9"/>
  <c r="H236" i="9"/>
  <c r="I236" i="9"/>
  <c r="J236" i="9"/>
  <c r="H237" i="9"/>
  <c r="I237" i="9"/>
  <c r="J237" i="9"/>
  <c r="H238" i="9"/>
  <c r="I238" i="9"/>
  <c r="J238" i="9"/>
  <c r="H239" i="9"/>
  <c r="I239" i="9"/>
  <c r="J239" i="9"/>
  <c r="H240" i="9"/>
  <c r="I240" i="9"/>
  <c r="J240" i="9"/>
  <c r="H241" i="9"/>
  <c r="I241" i="9"/>
  <c r="J241" i="9"/>
  <c r="H242" i="9"/>
  <c r="I242" i="9"/>
  <c r="J242" i="9"/>
  <c r="H243" i="9"/>
  <c r="I243" i="9"/>
  <c r="J243" i="9"/>
  <c r="H244" i="9"/>
  <c r="I244" i="9"/>
  <c r="J244" i="9"/>
  <c r="H245" i="9"/>
  <c r="I245" i="9"/>
  <c r="J245" i="9"/>
  <c r="H246" i="9"/>
  <c r="I246" i="9"/>
  <c r="J246" i="9"/>
  <c r="H247" i="9"/>
  <c r="I247" i="9"/>
  <c r="J247" i="9"/>
  <c r="H248" i="9"/>
  <c r="I248" i="9"/>
  <c r="J248" i="9"/>
  <c r="H249" i="9"/>
  <c r="I249" i="9"/>
  <c r="J249" i="9"/>
  <c r="H250" i="9"/>
  <c r="I250" i="9"/>
  <c r="J250" i="9"/>
  <c r="H251" i="9"/>
  <c r="I251" i="9"/>
  <c r="J251" i="9"/>
  <c r="H252" i="9"/>
  <c r="I252" i="9"/>
  <c r="J252" i="9"/>
  <c r="H253" i="9"/>
  <c r="I253" i="9"/>
  <c r="J253" i="9"/>
  <c r="H254" i="9"/>
  <c r="I254" i="9"/>
  <c r="J254" i="9"/>
  <c r="H255" i="9"/>
  <c r="I255" i="9"/>
  <c r="J255" i="9"/>
  <c r="H256" i="9"/>
  <c r="I256" i="9"/>
  <c r="J256" i="9"/>
  <c r="H257" i="9"/>
  <c r="I257" i="9"/>
  <c r="J257" i="9"/>
  <c r="H258" i="9"/>
  <c r="I258" i="9"/>
  <c r="J258" i="9"/>
  <c r="H259" i="9"/>
  <c r="I259" i="9"/>
  <c r="J259" i="9"/>
  <c r="H260" i="9"/>
  <c r="I260" i="9"/>
  <c r="J260" i="9"/>
  <c r="H261" i="9"/>
  <c r="I261" i="9"/>
  <c r="J261" i="9"/>
  <c r="H262" i="9"/>
  <c r="I262" i="9"/>
  <c r="J262" i="9"/>
  <c r="J14" i="9"/>
  <c r="I14" i="9"/>
  <c r="H14" i="9"/>
  <c r="O21" i="9" l="1"/>
  <c r="O20" i="9"/>
  <c r="U262" i="9" l="1"/>
  <c r="U261" i="9"/>
  <c r="U260" i="9"/>
  <c r="U259" i="9"/>
  <c r="U258" i="9"/>
  <c r="U257" i="9"/>
  <c r="U256" i="9"/>
  <c r="U255" i="9"/>
  <c r="U254" i="9"/>
  <c r="U253" i="9"/>
  <c r="U252" i="9"/>
  <c r="U251" i="9"/>
  <c r="U250" i="9"/>
  <c r="U249" i="9"/>
  <c r="U248" i="9"/>
  <c r="U247" i="9"/>
  <c r="U246" i="9"/>
  <c r="U245" i="9"/>
  <c r="U244" i="9"/>
  <c r="U243" i="9"/>
  <c r="U242" i="9"/>
  <c r="U241" i="9"/>
  <c r="U240" i="9"/>
  <c r="U239" i="9"/>
  <c r="U238" i="9"/>
  <c r="U237" i="9"/>
  <c r="U236" i="9"/>
  <c r="U235" i="9"/>
  <c r="U234" i="9"/>
  <c r="U233" i="9"/>
  <c r="U232" i="9"/>
  <c r="U231" i="9"/>
  <c r="U230" i="9"/>
  <c r="U229" i="9"/>
  <c r="U228" i="9"/>
  <c r="U227" i="9"/>
  <c r="U226" i="9"/>
  <c r="U225" i="9"/>
  <c r="U224" i="9"/>
  <c r="U223" i="9"/>
  <c r="U222" i="9"/>
  <c r="U221" i="9"/>
  <c r="U220" i="9"/>
  <c r="U219" i="9"/>
  <c r="U218" i="9"/>
  <c r="U217" i="9"/>
  <c r="U216" i="9"/>
  <c r="U215" i="9"/>
  <c r="U214" i="9"/>
  <c r="U213" i="9"/>
  <c r="U212" i="9"/>
  <c r="U211" i="9"/>
  <c r="U210" i="9"/>
  <c r="U209" i="9"/>
  <c r="U208" i="9"/>
  <c r="U207" i="9"/>
  <c r="U206" i="9"/>
  <c r="U205" i="9"/>
  <c r="U204" i="9"/>
  <c r="U203" i="9"/>
  <c r="U202" i="9"/>
  <c r="U201" i="9"/>
  <c r="U200" i="9"/>
  <c r="U199" i="9"/>
  <c r="U198" i="9"/>
  <c r="U197" i="9"/>
  <c r="U196" i="9"/>
  <c r="U195" i="9"/>
  <c r="U194" i="9"/>
  <c r="U193" i="9"/>
  <c r="U192" i="9"/>
  <c r="U191" i="9"/>
  <c r="U190" i="9"/>
  <c r="U189" i="9"/>
  <c r="U188" i="9"/>
  <c r="U187" i="9"/>
  <c r="U186" i="9"/>
  <c r="U185" i="9"/>
  <c r="U184" i="9"/>
  <c r="U183" i="9"/>
  <c r="U182" i="9"/>
  <c r="U181" i="9"/>
  <c r="U180" i="9"/>
  <c r="U179" i="9"/>
  <c r="U178" i="9"/>
  <c r="U177" i="9"/>
  <c r="U176" i="9"/>
  <c r="U175" i="9"/>
  <c r="U174" i="9"/>
  <c r="U173" i="9"/>
  <c r="U172" i="9"/>
  <c r="U171" i="9"/>
  <c r="U170" i="9"/>
  <c r="U169" i="9"/>
  <c r="U168" i="9"/>
  <c r="U167" i="9"/>
  <c r="U166" i="9"/>
  <c r="U165" i="9"/>
  <c r="U164" i="9"/>
  <c r="U163" i="9"/>
  <c r="U162" i="9"/>
  <c r="U161" i="9"/>
  <c r="U160" i="9"/>
  <c r="U159" i="9"/>
  <c r="U158" i="9"/>
  <c r="U157" i="9"/>
  <c r="U156" i="9"/>
  <c r="U155" i="9"/>
  <c r="U154" i="9"/>
  <c r="U153" i="9"/>
  <c r="U152" i="9"/>
  <c r="U151" i="9"/>
  <c r="U150" i="9"/>
  <c r="U149" i="9"/>
  <c r="U148" i="9"/>
  <c r="U147" i="9"/>
  <c r="U146" i="9"/>
  <c r="U145" i="9"/>
  <c r="U144" i="9"/>
  <c r="U143" i="9"/>
  <c r="U142" i="9"/>
  <c r="U141" i="9"/>
  <c r="U140" i="9"/>
  <c r="U139" i="9"/>
  <c r="U138" i="9"/>
  <c r="U137" i="9"/>
  <c r="U136" i="9"/>
  <c r="U135" i="9"/>
  <c r="U134" i="9"/>
  <c r="U133" i="9"/>
  <c r="U132" i="9"/>
  <c r="U131" i="9"/>
  <c r="U130" i="9"/>
  <c r="U129" i="9"/>
  <c r="U128" i="9"/>
  <c r="U127" i="9"/>
  <c r="U126" i="9"/>
  <c r="U125" i="9"/>
  <c r="U124" i="9"/>
  <c r="U123" i="9"/>
  <c r="U122" i="9"/>
  <c r="U121" i="9"/>
  <c r="U120" i="9"/>
  <c r="U119" i="9"/>
  <c r="U118" i="9"/>
  <c r="U117" i="9"/>
  <c r="U116" i="9"/>
  <c r="U115" i="9"/>
  <c r="U114" i="9"/>
  <c r="U113" i="9"/>
  <c r="U112" i="9"/>
  <c r="U111" i="9"/>
  <c r="U110" i="9"/>
  <c r="U109" i="9"/>
  <c r="U108" i="9"/>
  <c r="U107" i="9"/>
  <c r="U106" i="9"/>
  <c r="U105" i="9"/>
  <c r="U104" i="9"/>
  <c r="U103" i="9"/>
  <c r="U102" i="9"/>
  <c r="U101" i="9"/>
  <c r="U100" i="9"/>
  <c r="U99" i="9"/>
  <c r="U98" i="9"/>
  <c r="U97" i="9"/>
  <c r="U96" i="9"/>
  <c r="U95" i="9"/>
  <c r="U94" i="9"/>
  <c r="U93" i="9"/>
  <c r="U92" i="9"/>
  <c r="U91" i="9"/>
  <c r="U90" i="9"/>
  <c r="U89" i="9"/>
  <c r="U88" i="9"/>
  <c r="U87" i="9"/>
  <c r="U86" i="9"/>
  <c r="U85" i="9"/>
  <c r="U84" i="9"/>
  <c r="U83" i="9"/>
  <c r="U82" i="9"/>
  <c r="U81" i="9"/>
  <c r="U80" i="9"/>
  <c r="U79" i="9"/>
  <c r="U78" i="9"/>
  <c r="U77" i="9"/>
  <c r="U76" i="9"/>
  <c r="U75" i="9"/>
  <c r="U74" i="9"/>
  <c r="U73" i="9"/>
  <c r="U72" i="9"/>
  <c r="U71" i="9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6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0" i="6"/>
  <c r="T221" i="6"/>
  <c r="T222" i="6"/>
  <c r="T223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6" i="6"/>
  <c r="T237" i="6"/>
  <c r="T238" i="6"/>
  <c r="T239" i="6"/>
  <c r="T240" i="6"/>
  <c r="T241" i="6"/>
  <c r="T242" i="6"/>
  <c r="T243" i="6"/>
  <c r="T244" i="6"/>
  <c r="T245" i="6"/>
  <c r="T246" i="6"/>
  <c r="T247" i="6"/>
  <c r="T248" i="6"/>
  <c r="T249" i="6"/>
  <c r="T250" i="6"/>
  <c r="T251" i="6"/>
  <c r="T252" i="6"/>
  <c r="T253" i="6"/>
  <c r="T254" i="6"/>
  <c r="T255" i="6"/>
  <c r="T256" i="6"/>
  <c r="T257" i="6"/>
  <c r="T9" i="6"/>
  <c r="T10" i="6"/>
  <c r="K246" i="9" l="1"/>
  <c r="K216" i="9"/>
  <c r="K103" i="9"/>
  <c r="K164" i="9"/>
  <c r="K175" i="9"/>
  <c r="K256" i="9"/>
  <c r="K91" i="9"/>
  <c r="K47" i="9"/>
  <c r="K102" i="9"/>
  <c r="K148" i="9"/>
  <c r="K239" i="9"/>
  <c r="K108" i="9"/>
  <c r="K77" i="9"/>
  <c r="K165" i="9"/>
  <c r="K204" i="9"/>
  <c r="K53" i="9" l="1"/>
  <c r="K194" i="9"/>
  <c r="L7" i="9"/>
  <c r="S23" i="6"/>
  <c r="L8" i="9"/>
  <c r="K187" i="9"/>
  <c r="L187" i="9" s="1"/>
  <c r="K163" i="9"/>
  <c r="L163" i="9" s="1"/>
  <c r="K258" i="9"/>
  <c r="L258" i="9" s="1"/>
  <c r="K205" i="9"/>
  <c r="L205" i="9" s="1"/>
  <c r="K220" i="9"/>
  <c r="L220" i="9" s="1"/>
  <c r="K160" i="9"/>
  <c r="K50" i="9"/>
  <c r="L50" i="9" s="1"/>
  <c r="K212" i="9"/>
  <c r="L212" i="9" s="1"/>
  <c r="K93" i="9"/>
  <c r="L93" i="9" s="1"/>
  <c r="K18" i="9"/>
  <c r="L18" i="9" s="1"/>
  <c r="K48" i="9"/>
  <c r="L48" i="9" s="1"/>
  <c r="K117" i="9"/>
  <c r="L117" i="9" s="1"/>
  <c r="K98" i="9"/>
  <c r="L98" i="9" s="1"/>
  <c r="K201" i="9"/>
  <c r="L201" i="9" s="1"/>
  <c r="K188" i="9"/>
  <c r="L188" i="9" s="1"/>
  <c r="K157" i="9"/>
  <c r="L157" i="9" s="1"/>
  <c r="K208" i="9"/>
  <c r="L208" i="9" s="1"/>
  <c r="K60" i="9"/>
  <c r="L60" i="9" s="1"/>
  <c r="K33" i="9"/>
  <c r="L33" i="9" s="1"/>
  <c r="K228" i="9"/>
  <c r="L228" i="9" s="1"/>
  <c r="K232" i="9"/>
  <c r="L232" i="9" s="1"/>
  <c r="K155" i="9"/>
  <c r="L155" i="9" s="1"/>
  <c r="K133" i="9"/>
  <c r="L133" i="9" s="1"/>
  <c r="K38" i="9"/>
  <c r="L38" i="9" s="1"/>
  <c r="K166" i="9"/>
  <c r="L166" i="9" s="1"/>
  <c r="K121" i="9"/>
  <c r="L121" i="9" s="1"/>
  <c r="K168" i="9"/>
  <c r="L168" i="9" s="1"/>
  <c r="K247" i="9"/>
  <c r="L247" i="9" s="1"/>
  <c r="K255" i="9"/>
  <c r="L255" i="9" s="1"/>
  <c r="K132" i="9"/>
  <c r="L132" i="9" s="1"/>
  <c r="K234" i="9"/>
  <c r="L234" i="9" s="1"/>
  <c r="K19" i="9"/>
  <c r="L19" i="9" s="1"/>
  <c r="K139" i="9"/>
  <c r="L139" i="9" s="1"/>
  <c r="K73" i="9"/>
  <c r="L73" i="9" s="1"/>
  <c r="K207" i="9"/>
  <c r="L207" i="9" s="1"/>
  <c r="K17" i="9"/>
  <c r="L17" i="9" s="1"/>
  <c r="K72" i="9"/>
  <c r="L72" i="9" s="1"/>
  <c r="K78" i="9"/>
  <c r="L78" i="9" s="1"/>
  <c r="K125" i="9"/>
  <c r="L125" i="9" s="1"/>
  <c r="K153" i="9"/>
  <c r="L153" i="9" s="1"/>
  <c r="K236" i="9"/>
  <c r="L236" i="9" s="1"/>
  <c r="K87" i="9"/>
  <c r="L87" i="9" s="1"/>
  <c r="K189" i="9"/>
  <c r="L189" i="9" s="1"/>
  <c r="K176" i="9"/>
  <c r="L176" i="9" s="1"/>
  <c r="K65" i="9"/>
  <c r="L65" i="9" s="1"/>
  <c r="K113" i="9"/>
  <c r="L113" i="9" s="1"/>
  <c r="K34" i="9"/>
  <c r="L34" i="9" s="1"/>
  <c r="K71" i="9"/>
  <c r="L71" i="9" s="1"/>
  <c r="K110" i="9"/>
  <c r="L110" i="9" s="1"/>
  <c r="K70" i="9"/>
  <c r="L70" i="9" s="1"/>
  <c r="K118" i="9"/>
  <c r="L118" i="9" s="1"/>
  <c r="K25" i="9"/>
  <c r="L25" i="9" s="1"/>
  <c r="K149" i="9"/>
  <c r="L149" i="9" s="1"/>
  <c r="K39" i="9"/>
  <c r="L39" i="9" s="1"/>
  <c r="K69" i="9"/>
  <c r="L69" i="9" s="1"/>
  <c r="K81" i="9"/>
  <c r="L81" i="9" s="1"/>
  <c r="K43" i="9"/>
  <c r="L43" i="9" s="1"/>
  <c r="K29" i="9"/>
  <c r="L29" i="9" s="1"/>
  <c r="K262" i="9"/>
  <c r="L262" i="9" s="1"/>
  <c r="K115" i="9"/>
  <c r="L115" i="9" s="1"/>
  <c r="K238" i="9"/>
  <c r="L238" i="9" s="1"/>
  <c r="K249" i="9"/>
  <c r="L249" i="9" s="1"/>
  <c r="K161" i="9"/>
  <c r="L161" i="9" s="1"/>
  <c r="K15" i="9"/>
  <c r="L15" i="9" s="1"/>
  <c r="K225" i="9"/>
  <c r="L225" i="9" s="1"/>
  <c r="K45" i="9"/>
  <c r="L45" i="9" s="1"/>
  <c r="K20" i="9"/>
  <c r="L20" i="9" s="1"/>
  <c r="K16" i="9"/>
  <c r="L16" i="9" s="1"/>
  <c r="K240" i="9"/>
  <c r="L240" i="9" s="1"/>
  <c r="K197" i="9"/>
  <c r="L197" i="9" s="1"/>
  <c r="K257" i="9"/>
  <c r="L257" i="9" s="1"/>
  <c r="K41" i="9"/>
  <c r="L41" i="9" s="1"/>
  <c r="K124" i="9"/>
  <c r="L124" i="9" s="1"/>
  <c r="K76" i="9"/>
  <c r="L76" i="9" s="1"/>
  <c r="K56" i="9"/>
  <c r="L56" i="9" s="1"/>
  <c r="K199" i="9"/>
  <c r="L199" i="9" s="1"/>
  <c r="K54" i="9"/>
  <c r="L54" i="9" s="1"/>
  <c r="K23" i="9"/>
  <c r="L23" i="9" s="1"/>
  <c r="K261" i="9"/>
  <c r="L261" i="9" s="1"/>
  <c r="K185" i="9"/>
  <c r="L185" i="9" s="1"/>
  <c r="K179" i="9"/>
  <c r="L179" i="9" s="1"/>
  <c r="K229" i="9"/>
  <c r="L229" i="9" s="1"/>
  <c r="K171" i="9"/>
  <c r="L171" i="9" s="1"/>
  <c r="K111" i="9"/>
  <c r="L111" i="9" s="1"/>
  <c r="K30" i="9"/>
  <c r="L30" i="9" s="1"/>
  <c r="K96" i="9"/>
  <c r="L96" i="9" s="1"/>
  <c r="K28" i="9"/>
  <c r="L28" i="9" s="1"/>
  <c r="K122" i="9"/>
  <c r="L122" i="9" s="1"/>
  <c r="K253" i="9"/>
  <c r="L253" i="9" s="1"/>
  <c r="K52" i="9"/>
  <c r="L52" i="9" s="1"/>
  <c r="K66" i="9"/>
  <c r="L66" i="9" s="1"/>
  <c r="K137" i="9"/>
  <c r="L137" i="9" s="1"/>
  <c r="K211" i="9"/>
  <c r="L211" i="9" s="1"/>
  <c r="K92" i="9"/>
  <c r="L92" i="9" s="1"/>
  <c r="K209" i="9"/>
  <c r="L209" i="9" s="1"/>
  <c r="K82" i="9"/>
  <c r="L82" i="9" s="1"/>
  <c r="K120" i="9"/>
  <c r="L120" i="9" s="1"/>
  <c r="K105" i="9"/>
  <c r="L105" i="9" s="1"/>
  <c r="K88" i="9"/>
  <c r="L88" i="9" s="1"/>
  <c r="K198" i="9"/>
  <c r="L198" i="9" s="1"/>
  <c r="K156" i="9"/>
  <c r="L156" i="9" s="1"/>
  <c r="K136" i="9"/>
  <c r="L136" i="9" s="1"/>
  <c r="K37" i="9"/>
  <c r="L37" i="9" s="1"/>
  <c r="K22" i="9"/>
  <c r="L22" i="9" s="1"/>
  <c r="K68" i="9"/>
  <c r="L68" i="9" s="1"/>
  <c r="K101" i="9"/>
  <c r="L101" i="9" s="1"/>
  <c r="K259" i="9"/>
  <c r="L259" i="9" s="1"/>
  <c r="K75" i="9"/>
  <c r="L75" i="9" s="1"/>
  <c r="K210" i="9"/>
  <c r="L210" i="9" s="1"/>
  <c r="K162" i="9"/>
  <c r="L162" i="9" s="1"/>
  <c r="K213" i="9"/>
  <c r="L213" i="9" s="1"/>
  <c r="K237" i="9"/>
  <c r="L237" i="9" s="1"/>
  <c r="K180" i="9"/>
  <c r="L180" i="9" s="1"/>
  <c r="K107" i="9"/>
  <c r="L107" i="9" s="1"/>
  <c r="K260" i="9"/>
  <c r="L260" i="9" s="1"/>
  <c r="K61" i="9"/>
  <c r="L61" i="9" s="1"/>
  <c r="K86" i="9"/>
  <c r="L86" i="9" s="1"/>
  <c r="K190" i="9"/>
  <c r="L190" i="9" s="1"/>
  <c r="K97" i="9"/>
  <c r="L97" i="9" s="1"/>
  <c r="K26" i="9"/>
  <c r="L26" i="9" s="1"/>
  <c r="K192" i="9"/>
  <c r="L192" i="9" s="1"/>
  <c r="K244" i="9"/>
  <c r="L244" i="9" s="1"/>
  <c r="K141" i="9"/>
  <c r="L141" i="9" s="1"/>
  <c r="K227" i="9"/>
  <c r="L227" i="9" s="1"/>
  <c r="K200" i="9"/>
  <c r="L200" i="9" s="1"/>
  <c r="K62" i="9"/>
  <c r="L62" i="9" s="1"/>
  <c r="K252" i="9"/>
  <c r="L252" i="9" s="1"/>
  <c r="K109" i="9"/>
  <c r="L109" i="9" s="1"/>
  <c r="K85" i="9"/>
  <c r="L85" i="9" s="1"/>
  <c r="K217" i="9"/>
  <c r="L217" i="9" s="1"/>
  <c r="K214" i="9"/>
  <c r="L214" i="9" s="1"/>
  <c r="K169" i="9"/>
  <c r="L169" i="9" s="1"/>
  <c r="K67" i="9"/>
  <c r="L67" i="9" s="1"/>
  <c r="K177" i="9"/>
  <c r="L177" i="9" s="1"/>
  <c r="K251" i="9"/>
  <c r="L251" i="9" s="1"/>
  <c r="K224" i="9"/>
  <c r="L224" i="9" s="1"/>
  <c r="K233" i="9"/>
  <c r="L233" i="9" s="1"/>
  <c r="K147" i="9"/>
  <c r="L147" i="9" s="1"/>
  <c r="K241" i="9"/>
  <c r="L241" i="9" s="1"/>
  <c r="K83" i="9"/>
  <c r="L83" i="9" s="1"/>
  <c r="K31" i="9"/>
  <c r="L31" i="9" s="1"/>
  <c r="K89" i="9"/>
  <c r="L89" i="9" s="1"/>
  <c r="K248" i="9"/>
  <c r="L248" i="9" s="1"/>
  <c r="K134" i="9"/>
  <c r="L134" i="9" s="1"/>
  <c r="K191" i="9"/>
  <c r="L191" i="9" s="1"/>
  <c r="K221" i="9"/>
  <c r="L221" i="9" s="1"/>
  <c r="K79" i="9"/>
  <c r="L79" i="9" s="1"/>
  <c r="K123" i="9"/>
  <c r="L123" i="9" s="1"/>
  <c r="K135" i="9"/>
  <c r="L135" i="9" s="1"/>
  <c r="K195" i="9"/>
  <c r="L195" i="9" s="1"/>
  <c r="K106" i="9"/>
  <c r="L106" i="9" s="1"/>
  <c r="K158" i="9"/>
  <c r="L158" i="9" s="1"/>
  <c r="K138" i="9"/>
  <c r="L138" i="9" s="1"/>
  <c r="K131" i="9"/>
  <c r="L131" i="9" s="1"/>
  <c r="K219" i="9"/>
  <c r="L219" i="9" s="1"/>
  <c r="K245" i="9"/>
  <c r="L245" i="9" s="1"/>
  <c r="K74" i="9"/>
  <c r="L74" i="9" s="1"/>
  <c r="K130" i="9"/>
  <c r="L130" i="9" s="1"/>
  <c r="K182" i="9"/>
  <c r="L182" i="9" s="1"/>
  <c r="K196" i="9"/>
  <c r="L196" i="9" s="1"/>
  <c r="K114" i="9"/>
  <c r="L114" i="9" s="1"/>
  <c r="K100" i="9"/>
  <c r="L100" i="9" s="1"/>
  <c r="K49" i="9"/>
  <c r="L49" i="9" s="1"/>
  <c r="K159" i="9"/>
  <c r="L159" i="9" s="1"/>
  <c r="K112" i="9"/>
  <c r="L112" i="9" s="1"/>
  <c r="K186" i="9"/>
  <c r="L186" i="9" s="1"/>
  <c r="K59" i="9"/>
  <c r="L59" i="9" s="1"/>
  <c r="K181" i="9"/>
  <c r="L181" i="9" s="1"/>
  <c r="K243" i="9"/>
  <c r="L243" i="9" s="1"/>
  <c r="K146" i="9"/>
  <c r="L146" i="9" s="1"/>
  <c r="K32" i="9"/>
  <c r="L32" i="9" s="1"/>
  <c r="K58" i="9"/>
  <c r="L58" i="9" s="1"/>
  <c r="K154" i="9"/>
  <c r="L154" i="9" s="1"/>
  <c r="K206" i="9"/>
  <c r="L206" i="9" s="1"/>
  <c r="K84" i="9"/>
  <c r="L84" i="9" s="1"/>
  <c r="K51" i="9"/>
  <c r="L51" i="9" s="1"/>
  <c r="K55" i="9"/>
  <c r="L55" i="9" s="1"/>
  <c r="K129" i="9"/>
  <c r="L129" i="9" s="1"/>
  <c r="K36" i="9"/>
  <c r="L36" i="9" s="1"/>
  <c r="K215" i="9"/>
  <c r="L215" i="9" s="1"/>
  <c r="K172" i="9"/>
  <c r="L172" i="9" s="1"/>
  <c r="K184" i="9"/>
  <c r="L184" i="9" s="1"/>
  <c r="K99" i="9"/>
  <c r="L99" i="9" s="1"/>
  <c r="K151" i="9"/>
  <c r="L151" i="9" s="1"/>
  <c r="K116" i="9"/>
  <c r="L116" i="9" s="1"/>
  <c r="K35" i="9"/>
  <c r="L35" i="9" s="1"/>
  <c r="K90" i="9"/>
  <c r="L90" i="9" s="1"/>
  <c r="K24" i="9"/>
  <c r="L24" i="9" s="1"/>
  <c r="K94" i="9"/>
  <c r="L94" i="9" s="1"/>
  <c r="K170" i="9"/>
  <c r="L170" i="9" s="1"/>
  <c r="K183" i="9"/>
  <c r="L183" i="9" s="1"/>
  <c r="K80" i="9"/>
  <c r="L80" i="9" s="1"/>
  <c r="K126" i="9"/>
  <c r="L126" i="9" s="1"/>
  <c r="K178" i="9"/>
  <c r="L178" i="9" s="1"/>
  <c r="K230" i="9"/>
  <c r="L230" i="9" s="1"/>
  <c r="K167" i="9"/>
  <c r="L167" i="9" s="1"/>
  <c r="K140" i="9"/>
  <c r="L140" i="9" s="1"/>
  <c r="K145" i="9"/>
  <c r="L145" i="9" s="1"/>
  <c r="K104" i="9"/>
  <c r="L104" i="9" s="1"/>
  <c r="K27" i="9"/>
  <c r="L27" i="9" s="1"/>
  <c r="K150" i="9"/>
  <c r="L150" i="9" s="1"/>
  <c r="K127" i="9"/>
  <c r="L127" i="9" s="1"/>
  <c r="K63" i="9"/>
  <c r="L63" i="9" s="1"/>
  <c r="K202" i="9"/>
  <c r="L202" i="9" s="1"/>
  <c r="K254" i="9"/>
  <c r="L254" i="9" s="1"/>
  <c r="K42" i="9"/>
  <c r="L42" i="9" s="1"/>
  <c r="K40" i="9"/>
  <c r="L40" i="9" s="1"/>
  <c r="K218" i="9"/>
  <c r="L218" i="9" s="1"/>
  <c r="K174" i="9"/>
  <c r="L174" i="9" s="1"/>
  <c r="K203" i="9"/>
  <c r="L203" i="9" s="1"/>
  <c r="K226" i="9"/>
  <c r="L226" i="9" s="1"/>
  <c r="K119" i="9"/>
  <c r="L119" i="9" s="1"/>
  <c r="K46" i="9"/>
  <c r="L46" i="9" s="1"/>
  <c r="K44" i="9"/>
  <c r="L44" i="9" s="1"/>
  <c r="K95" i="9"/>
  <c r="L95" i="9" s="1"/>
  <c r="K242" i="9"/>
  <c r="L242" i="9" s="1"/>
  <c r="K173" i="9"/>
  <c r="L173" i="9" s="1"/>
  <c r="K128" i="9"/>
  <c r="L128" i="9" s="1"/>
  <c r="K64" i="9"/>
  <c r="L64" i="9" s="1"/>
  <c r="K250" i="9"/>
  <c r="L250" i="9" s="1"/>
  <c r="K235" i="9"/>
  <c r="L235" i="9" s="1"/>
  <c r="K143" i="9"/>
  <c r="L143" i="9" s="1"/>
  <c r="K21" i="9"/>
  <c r="L21" i="9" s="1"/>
  <c r="K193" i="9"/>
  <c r="L193" i="9" s="1"/>
  <c r="K142" i="9"/>
  <c r="L142" i="9" s="1"/>
  <c r="K144" i="9"/>
  <c r="L144" i="9" s="1"/>
  <c r="K223" i="9"/>
  <c r="L223" i="9" s="1"/>
  <c r="K57" i="9"/>
  <c r="L57" i="9" s="1"/>
  <c r="K222" i="9"/>
  <c r="L222" i="9" s="1"/>
  <c r="K152" i="9"/>
  <c r="L152" i="9" s="1"/>
  <c r="K231" i="9"/>
  <c r="L231" i="9" s="1"/>
  <c r="K14" i="9"/>
  <c r="L14" i="9" s="1"/>
  <c r="L194" i="9"/>
  <c r="L160" i="9"/>
  <c r="L102" i="9"/>
  <c r="L165" i="9"/>
  <c r="S21" i="6"/>
  <c r="M19" i="6"/>
  <c r="N19" i="6" s="1"/>
  <c r="M210" i="6"/>
  <c r="N210" i="6" s="1"/>
  <c r="M66" i="6"/>
  <c r="N66" i="6" s="1"/>
  <c r="M112" i="6"/>
  <c r="N112" i="6" s="1"/>
  <c r="M226" i="6"/>
  <c r="N226" i="6" s="1"/>
  <c r="M88" i="6"/>
  <c r="N88" i="6" s="1"/>
  <c r="M28" i="6"/>
  <c r="N28" i="6" s="1"/>
  <c r="M154" i="6"/>
  <c r="N154" i="6" s="1"/>
  <c r="M91" i="6"/>
  <c r="N91" i="6" s="1"/>
  <c r="M166" i="6"/>
  <c r="N166" i="6" s="1"/>
  <c r="M202" i="6"/>
  <c r="N202" i="6" s="1"/>
  <c r="M257" i="6"/>
  <c r="N257" i="6" s="1"/>
  <c r="M82" i="6"/>
  <c r="N82" i="6" s="1"/>
  <c r="M142" i="6"/>
  <c r="N142" i="6" s="1"/>
  <c r="L47" i="9"/>
  <c r="M238" i="6"/>
  <c r="N238" i="6" s="1"/>
  <c r="L239" i="9"/>
  <c r="M176" i="6"/>
  <c r="N176" i="6" s="1"/>
  <c r="M41" i="6"/>
  <c r="N41" i="6" s="1"/>
  <c r="M22" i="6"/>
  <c r="N22" i="6" s="1"/>
  <c r="M212" i="6"/>
  <c r="N212" i="6" s="1"/>
  <c r="M138" i="6"/>
  <c r="N138" i="6" s="1"/>
  <c r="M137" i="6"/>
  <c r="N137" i="6" s="1"/>
  <c r="M214" i="6"/>
  <c r="N214" i="6" s="1"/>
  <c r="M118" i="6"/>
  <c r="N118" i="6" s="1"/>
  <c r="M117" i="6"/>
  <c r="N117" i="6" s="1"/>
  <c r="L108" i="9"/>
  <c r="M250" i="6"/>
  <c r="N250" i="6" s="1"/>
  <c r="L53" i="9"/>
  <c r="M155" i="6"/>
  <c r="N155" i="6" s="1"/>
  <c r="M10" i="6"/>
  <c r="N10" i="6" s="1"/>
  <c r="M79" i="6"/>
  <c r="N79" i="6" s="1"/>
  <c r="M126" i="6"/>
  <c r="N126" i="6" s="1"/>
  <c r="M16" i="6"/>
  <c r="N16" i="6" s="1"/>
  <c r="M195" i="6"/>
  <c r="N195" i="6" s="1"/>
  <c r="M94" i="6"/>
  <c r="N94" i="6" s="1"/>
  <c r="M183" i="6"/>
  <c r="N183" i="6" s="1"/>
  <c r="M133" i="6"/>
  <c r="N133" i="6" s="1"/>
  <c r="S24" i="6"/>
  <c r="M31" i="6"/>
  <c r="N31" i="6" s="1"/>
  <c r="M135" i="6"/>
  <c r="N135" i="6" s="1"/>
  <c r="L175" i="9"/>
  <c r="M70" i="6"/>
  <c r="N70" i="6" s="1"/>
  <c r="M58" i="6"/>
  <c r="N58" i="6" s="1"/>
  <c r="M56" i="6"/>
  <c r="N56" i="6" s="1"/>
  <c r="M198" i="6"/>
  <c r="N198" i="6" s="1"/>
  <c r="M54" i="6"/>
  <c r="N54" i="6" s="1"/>
  <c r="M100" i="6"/>
  <c r="N100" i="6" s="1"/>
  <c r="M184" i="6"/>
  <c r="N184" i="6" s="1"/>
  <c r="M111" i="6"/>
  <c r="N111" i="6" s="1"/>
  <c r="M170" i="6"/>
  <c r="N170" i="6" s="1"/>
  <c r="M26" i="6"/>
  <c r="N26" i="6" s="1"/>
  <c r="M61" i="6"/>
  <c r="N61" i="6" s="1"/>
  <c r="L204" i="9"/>
  <c r="M34" i="6"/>
  <c r="N34" i="6" s="1"/>
  <c r="M201" i="6"/>
  <c r="N201" i="6" s="1"/>
  <c r="M57" i="6"/>
  <c r="N57" i="6" s="1"/>
  <c r="M103" i="6"/>
  <c r="N103" i="6" s="1"/>
  <c r="M150" i="6"/>
  <c r="N150" i="6" s="1"/>
  <c r="M52" i="6"/>
  <c r="N52" i="6" s="1"/>
  <c r="M252" i="6"/>
  <c r="N252" i="6" s="1"/>
  <c r="M108" i="6"/>
  <c r="N108" i="6" s="1"/>
  <c r="M167" i="6"/>
  <c r="N167" i="6" s="1"/>
  <c r="M23" i="6"/>
  <c r="N23" i="6" s="1"/>
  <c r="M189" i="6"/>
  <c r="N189" i="6" s="1"/>
  <c r="M80" i="6"/>
  <c r="N80" i="6" s="1"/>
  <c r="M235" i="6"/>
  <c r="N235" i="6" s="1"/>
  <c r="M11" i="6"/>
  <c r="N11" i="6" s="1"/>
  <c r="M164" i="6"/>
  <c r="N164" i="6" s="1"/>
  <c r="M55" i="6"/>
  <c r="N55" i="6" s="1"/>
  <c r="M15" i="6"/>
  <c r="N15" i="6" s="1"/>
  <c r="L77" i="9"/>
  <c r="M254" i="6"/>
  <c r="N254" i="6" s="1"/>
  <c r="M92" i="6"/>
  <c r="N92" i="6" s="1"/>
  <c r="M248" i="6"/>
  <c r="N248" i="6" s="1"/>
  <c r="M222" i="6"/>
  <c r="N222" i="6" s="1"/>
  <c r="M78" i="6"/>
  <c r="N78" i="6" s="1"/>
  <c r="M124" i="6"/>
  <c r="N124" i="6" s="1"/>
  <c r="M232" i="6"/>
  <c r="N232" i="6" s="1"/>
  <c r="M62" i="6"/>
  <c r="N62" i="6" s="1"/>
  <c r="M241" i="6"/>
  <c r="N241" i="6" s="1"/>
  <c r="M180" i="6"/>
  <c r="N180" i="6" s="1"/>
  <c r="M36" i="6"/>
  <c r="N36" i="6" s="1"/>
  <c r="M197" i="6"/>
  <c r="N197" i="6" s="1"/>
  <c r="M229" i="6"/>
  <c r="N229" i="6" s="1"/>
  <c r="M249" i="6"/>
  <c r="N249" i="6" s="1"/>
  <c r="M105" i="6"/>
  <c r="N105" i="6" s="1"/>
  <c r="M200" i="6"/>
  <c r="N200" i="6" s="1"/>
  <c r="M151" i="6"/>
  <c r="N151" i="6" s="1"/>
  <c r="M139" i="6"/>
  <c r="N139" i="6" s="1"/>
  <c r="M76" i="6"/>
  <c r="N76" i="6" s="1"/>
  <c r="L148" i="9"/>
  <c r="M130" i="6"/>
  <c r="N130" i="6" s="1"/>
  <c r="M106" i="6"/>
  <c r="N106" i="6" s="1"/>
  <c r="M46" i="6"/>
  <c r="N46" i="6" s="1"/>
  <c r="M213" i="6"/>
  <c r="N213" i="6" s="1"/>
  <c r="M69" i="6"/>
  <c r="N69" i="6" s="1"/>
  <c r="M20" i="6"/>
  <c r="N20" i="6" s="1"/>
  <c r="M128" i="6"/>
  <c r="N128" i="6" s="1"/>
  <c r="M9" i="6"/>
  <c r="N9" i="6" s="1"/>
  <c r="M115" i="6"/>
  <c r="N115" i="6" s="1"/>
  <c r="M162" i="6"/>
  <c r="N162" i="6" s="1"/>
  <c r="M18" i="6"/>
  <c r="N18" i="6" s="1"/>
  <c r="M161" i="6"/>
  <c r="N161" i="6" s="1"/>
  <c r="M17" i="6"/>
  <c r="N17" i="6" s="1"/>
  <c r="M64" i="6"/>
  <c r="N64" i="6" s="1"/>
  <c r="M40" i="6"/>
  <c r="N40" i="6" s="1"/>
  <c r="M231" i="6"/>
  <c r="N231" i="6" s="1"/>
  <c r="M87" i="6"/>
  <c r="N87" i="6" s="1"/>
  <c r="M146" i="6"/>
  <c r="N146" i="6" s="1"/>
  <c r="M181" i="6"/>
  <c r="N181" i="6" s="1"/>
  <c r="M37" i="6"/>
  <c r="N37" i="6" s="1"/>
  <c r="M120" i="6"/>
  <c r="N120" i="6" s="1"/>
  <c r="M179" i="6"/>
  <c r="N179" i="6" s="1"/>
  <c r="M35" i="6"/>
  <c r="N35" i="6" s="1"/>
  <c r="M236" i="6"/>
  <c r="N236" i="6" s="1"/>
  <c r="M104" i="6"/>
  <c r="N104" i="6" s="1"/>
  <c r="M247" i="6"/>
  <c r="N247" i="6" s="1"/>
  <c r="M149" i="6"/>
  <c r="N149" i="6" s="1"/>
  <c r="M219" i="6"/>
  <c r="N219" i="6" s="1"/>
  <c r="M75" i="6"/>
  <c r="N75" i="6" s="1"/>
  <c r="M134" i="6"/>
  <c r="N134" i="6" s="1"/>
  <c r="M169" i="6"/>
  <c r="N169" i="6" s="1"/>
  <c r="M25" i="6"/>
  <c r="N25" i="6" s="1"/>
  <c r="M45" i="6"/>
  <c r="N45" i="6" s="1"/>
  <c r="M244" i="6"/>
  <c r="N244" i="6" s="1"/>
  <c r="M207" i="6"/>
  <c r="N207" i="6" s="1"/>
  <c r="M63" i="6"/>
  <c r="N63" i="6" s="1"/>
  <c r="M122" i="6"/>
  <c r="N122" i="6" s="1"/>
  <c r="M157" i="6"/>
  <c r="N157" i="6" s="1"/>
  <c r="M13" i="6"/>
  <c r="N13" i="6" s="1"/>
  <c r="M240" i="6"/>
  <c r="N240" i="6" s="1"/>
  <c r="M96" i="6"/>
  <c r="N96" i="6" s="1"/>
  <c r="M177" i="6"/>
  <c r="N177" i="6" s="1"/>
  <c r="M33" i="6"/>
  <c r="N33" i="6" s="1"/>
  <c r="M188" i="6"/>
  <c r="N188" i="6" s="1"/>
  <c r="M223" i="6"/>
  <c r="N223" i="6" s="1"/>
  <c r="M125" i="6"/>
  <c r="N125" i="6" s="1"/>
  <c r="M220" i="6"/>
  <c r="N220" i="6" s="1"/>
  <c r="M51" i="6"/>
  <c r="N51" i="6" s="1"/>
  <c r="M110" i="6"/>
  <c r="N110" i="6" s="1"/>
  <c r="M145" i="6"/>
  <c r="N145" i="6" s="1"/>
  <c r="M228" i="6"/>
  <c r="N228" i="6" s="1"/>
  <c r="M84" i="6"/>
  <c r="N84" i="6" s="1"/>
  <c r="M143" i="6"/>
  <c r="N143" i="6" s="1"/>
  <c r="M165" i="6"/>
  <c r="N165" i="6" s="1"/>
  <c r="M21" i="6"/>
  <c r="N21" i="6" s="1"/>
  <c r="M211" i="6"/>
  <c r="N211" i="6" s="1"/>
  <c r="M67" i="6"/>
  <c r="N67" i="6" s="1"/>
  <c r="M114" i="6"/>
  <c r="N114" i="6" s="1"/>
  <c r="M113" i="6"/>
  <c r="N113" i="6" s="1"/>
  <c r="M196" i="6"/>
  <c r="N196" i="6" s="1"/>
  <c r="M39" i="6"/>
  <c r="N39" i="6" s="1"/>
  <c r="M242" i="6"/>
  <c r="N242" i="6" s="1"/>
  <c r="M98" i="6"/>
  <c r="N98" i="6" s="1"/>
  <c r="M216" i="6"/>
  <c r="N216" i="6" s="1"/>
  <c r="M72" i="6"/>
  <c r="N72" i="6" s="1"/>
  <c r="M131" i="6"/>
  <c r="N131" i="6" s="1"/>
  <c r="L103" i="9"/>
  <c r="L164" i="9"/>
  <c r="M153" i="6"/>
  <c r="N153" i="6" s="1"/>
  <c r="M140" i="6"/>
  <c r="N140" i="6" s="1"/>
  <c r="M199" i="6"/>
  <c r="N199" i="6" s="1"/>
  <c r="M102" i="6"/>
  <c r="N102" i="6" s="1"/>
  <c r="M101" i="6"/>
  <c r="N101" i="6" s="1"/>
  <c r="M172" i="6"/>
  <c r="N172" i="6" s="1"/>
  <c r="M171" i="6"/>
  <c r="N171" i="6" s="1"/>
  <c r="M27" i="6"/>
  <c r="N27" i="6" s="1"/>
  <c r="M230" i="6"/>
  <c r="N230" i="6" s="1"/>
  <c r="M86" i="6"/>
  <c r="N86" i="6" s="1"/>
  <c r="M121" i="6"/>
  <c r="N121" i="6" s="1"/>
  <c r="M204" i="6"/>
  <c r="N204" i="6" s="1"/>
  <c r="M60" i="6"/>
  <c r="N60" i="6" s="1"/>
  <c r="M119" i="6"/>
  <c r="N119" i="6" s="1"/>
  <c r="L256" i="9"/>
  <c r="L216" i="9"/>
  <c r="M178" i="6"/>
  <c r="N178" i="6" s="1"/>
  <c r="M246" i="6"/>
  <c r="N246" i="6" s="1"/>
  <c r="M141" i="6"/>
  <c r="N141" i="6" s="1"/>
  <c r="M116" i="6"/>
  <c r="N116" i="6" s="1"/>
  <c r="M187" i="6"/>
  <c r="N187" i="6" s="1"/>
  <c r="M43" i="6"/>
  <c r="N43" i="6" s="1"/>
  <c r="M234" i="6"/>
  <c r="N234" i="6" s="1"/>
  <c r="M90" i="6"/>
  <c r="N90" i="6" s="1"/>
  <c r="M89" i="6"/>
  <c r="N89" i="6" s="1"/>
  <c r="M148" i="6"/>
  <c r="N148" i="6" s="1"/>
  <c r="M256" i="6"/>
  <c r="N256" i="6" s="1"/>
  <c r="M159" i="6"/>
  <c r="N159" i="6" s="1"/>
  <c r="M218" i="6"/>
  <c r="N218" i="6" s="1"/>
  <c r="M74" i="6"/>
  <c r="N74" i="6" s="1"/>
  <c r="M253" i="6"/>
  <c r="N253" i="6" s="1"/>
  <c r="M109" i="6"/>
  <c r="N109" i="6" s="1"/>
  <c r="M192" i="6"/>
  <c r="N192" i="6" s="1"/>
  <c r="M48" i="6"/>
  <c r="N48" i="6" s="1"/>
  <c r="M107" i="6"/>
  <c r="N107" i="6" s="1"/>
  <c r="M129" i="6"/>
  <c r="N129" i="6" s="1"/>
  <c r="M175" i="6"/>
  <c r="N175" i="6" s="1"/>
  <c r="M77" i="6"/>
  <c r="N77" i="6" s="1"/>
  <c r="M147" i="6"/>
  <c r="N147" i="6" s="1"/>
  <c r="M206" i="6"/>
  <c r="N206" i="6" s="1"/>
  <c r="M97" i="6"/>
  <c r="N97" i="6" s="1"/>
  <c r="M239" i="6"/>
  <c r="N239" i="6" s="1"/>
  <c r="M95" i="6"/>
  <c r="N95" i="6" s="1"/>
  <c r="M209" i="6"/>
  <c r="N209" i="6" s="1"/>
  <c r="M68" i="6"/>
  <c r="N68" i="6" s="1"/>
  <c r="M224" i="6"/>
  <c r="N224" i="6" s="1"/>
  <c r="M163" i="6"/>
  <c r="N163" i="6" s="1"/>
  <c r="M65" i="6"/>
  <c r="N65" i="6" s="1"/>
  <c r="M208" i="6"/>
  <c r="N208" i="6" s="1"/>
  <c r="M194" i="6"/>
  <c r="N194" i="6" s="1"/>
  <c r="M50" i="6"/>
  <c r="N50" i="6" s="1"/>
  <c r="M85" i="6"/>
  <c r="N85" i="6" s="1"/>
  <c r="M168" i="6"/>
  <c r="N168" i="6" s="1"/>
  <c r="M24" i="6"/>
  <c r="N24" i="6" s="1"/>
  <c r="M227" i="6"/>
  <c r="N227" i="6" s="1"/>
  <c r="M83" i="6"/>
  <c r="N83" i="6" s="1"/>
  <c r="M53" i="6"/>
  <c r="N53" i="6" s="1"/>
  <c r="M123" i="6"/>
  <c r="N123" i="6" s="1"/>
  <c r="M182" i="6"/>
  <c r="N182" i="6" s="1"/>
  <c r="M38" i="6"/>
  <c r="N38" i="6" s="1"/>
  <c r="M217" i="6"/>
  <c r="N217" i="6" s="1"/>
  <c r="M73" i="6"/>
  <c r="N73" i="6" s="1"/>
  <c r="M156" i="6"/>
  <c r="N156" i="6" s="1"/>
  <c r="M12" i="6"/>
  <c r="N12" i="6" s="1"/>
  <c r="M215" i="6"/>
  <c r="N215" i="6" s="1"/>
  <c r="M71" i="6"/>
  <c r="N71" i="6" s="1"/>
  <c r="M251" i="6"/>
  <c r="N251" i="6" s="1"/>
  <c r="M237" i="6"/>
  <c r="N237" i="6" s="1"/>
  <c r="M93" i="6"/>
  <c r="N93" i="6" s="1"/>
  <c r="M44" i="6"/>
  <c r="N44" i="6" s="1"/>
  <c r="M186" i="6"/>
  <c r="N186" i="6" s="1"/>
  <c r="M42" i="6"/>
  <c r="N42" i="6" s="1"/>
  <c r="M185" i="6"/>
  <c r="N185" i="6" s="1"/>
  <c r="M160" i="6"/>
  <c r="N160" i="6" s="1"/>
  <c r="M255" i="6"/>
  <c r="N255" i="6" s="1"/>
  <c r="M205" i="6"/>
  <c r="N205" i="6" s="1"/>
  <c r="M144" i="6"/>
  <c r="N144" i="6" s="1"/>
  <c r="M203" i="6"/>
  <c r="N203" i="6" s="1"/>
  <c r="M59" i="6"/>
  <c r="N59" i="6" s="1"/>
  <c r="L91" i="9"/>
  <c r="L246" i="9"/>
  <c r="M245" i="6"/>
  <c r="N245" i="6" s="1"/>
  <c r="M233" i="6"/>
  <c r="N233" i="6" s="1"/>
  <c r="M221" i="6"/>
  <c r="N221" i="6" s="1"/>
  <c r="M190" i="6"/>
  <c r="N190" i="6" s="1"/>
  <c r="M225" i="6"/>
  <c r="N225" i="6" s="1"/>
  <c r="M81" i="6"/>
  <c r="N81" i="6" s="1"/>
  <c r="M32" i="6"/>
  <c r="N32" i="6" s="1"/>
  <c r="M152" i="6"/>
  <c r="N152" i="6" s="1"/>
  <c r="M127" i="6"/>
  <c r="N127" i="6" s="1"/>
  <c r="M174" i="6"/>
  <c r="N174" i="6" s="1"/>
  <c r="M30" i="6"/>
  <c r="N30" i="6" s="1"/>
  <c r="M173" i="6"/>
  <c r="N173" i="6" s="1"/>
  <c r="M29" i="6"/>
  <c r="N29" i="6" s="1"/>
  <c r="M136" i="6"/>
  <c r="N136" i="6" s="1"/>
  <c r="M243" i="6"/>
  <c r="N243" i="6" s="1"/>
  <c r="M99" i="6"/>
  <c r="N99" i="6" s="1"/>
  <c r="M158" i="6"/>
  <c r="N158" i="6" s="1"/>
  <c r="M14" i="6"/>
  <c r="N14" i="6" s="1"/>
  <c r="M193" i="6"/>
  <c r="N193" i="6" s="1"/>
  <c r="M49" i="6"/>
  <c r="N49" i="6" s="1"/>
  <c r="M132" i="6"/>
  <c r="N132" i="6" s="1"/>
  <c r="M191" i="6"/>
  <c r="N191" i="6" s="1"/>
  <c r="M47" i="6"/>
  <c r="N47" i="6" s="1"/>
  <c r="L5" i="9" l="1"/>
  <c r="S20" i="6"/>
  <c r="S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G12" authorId="0" shapeId="0" xr:uid="{00000000-0006-0000-0000-000001000000}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H12" authorId="0" shapeId="0" xr:uid="{00000000-0006-0000-0000-000002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L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I12" authorId="0" shapeId="0" xr:uid="{00000000-0006-0000-0000-000003000000}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J12" authorId="0" shapeId="0" xr:uid="{00000000-0006-0000-0000-000004000000}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Kulawczyk</author>
  </authors>
  <commentList>
    <comment ref="G7" authorId="0" shapeId="0" xr:uid="{00000000-0006-0000-0100-000001000000}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I7" authorId="0" shapeId="0" xr:uid="{00000000-0006-0000-0100-000002000000}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J7" authorId="0" shapeId="0" xr:uid="{00000000-0006-0000-0100-000003000000}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N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<sst xmlns="http://schemas.openxmlformats.org/spreadsheetml/2006/main" count="59" uniqueCount="43">
  <si>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</si>
  <si>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</si>
  <si>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</si>
  <si>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</si>
  <si>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</si>
  <si>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</si>
  <si>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t>Wynagrodzenie 
brutto pracownika objętego wnioskiem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</si>
  <si>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</si>
  <si>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</si>
  <si>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w tym: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</si>
  <si>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</si>
  <si>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</si>
  <si>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</si>
  <si>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</si>
  <si>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</si>
  <si>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</si>
  <si>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</si>
  <si>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</si>
  <si>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</si>
  <si>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</si>
  <si>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</si>
  <si>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</si>
  <si>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</si>
  <si>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</si>
  <si>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</si>
  <si>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</si>
  <si>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</si>
  <si>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</si>
  <si>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</si>
  <si>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</si>
  <si>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</si>
  <si>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</si>
  <si>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</si>
  <si>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oraz zdrowotne odprowadzanych przez pracownika: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</si>
  <si>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15zze2):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</si>
  <si>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wynagrodzenia minimalnego</t>
  </si>
  <si>
    <t>ŁĄCZNA WARTOŚĆ DOFINANSOWANIA:</t>
  </si>
  <si>
    <t xml:space="preserve">Dofinansowanie nie większe niż </t>
  </si>
  <si>
    <t>DOFINANSOWANIE  CZĘŚCI KOSZTÓW WYNAGRODZEŃ PRACOWNIKÓW I NALEŻNYCH OD TYCH WYNAGRODZEŃ SKŁADEK NA UBEZP. SPOŁECZNE (art. 15zze2):
Dofinansowanie może być przyznane na okres nie dłuższy niż 3 miesiące przypadające od miesiąca złożenia wniosku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pracownika.</t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</si>
  <si>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15zze2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DOFINANSOWANIA"</t>
    </r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</si>
  <si>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15zze2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 "</t>
    </r>
    <r>
      <rPr>
        <b/>
        <sz val="12"/>
        <color theme="1"/>
        <rFont val="Calibri"/>
        <family val="2"/>
        <charset val="238"/>
        <scheme val="minor"/>
      </rPr>
      <t>ŁĄCZNA WARTOŚĆ DOFINANSOWANIA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</si>
  <si>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Obowiązująca pracodawcę stawka ubezpieczenia wypadkowego (w procentach):</t>
  </si>
  <si>
    <t>Liczba miesięcy pomocy, o którą wnioskuje pracodawca: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</si>
</sst>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[$zł-415]_-;\-* #,##0.00\ [$zł-415]_-;_-* &quot;-&quot;??\ [$zł-415]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Fill="1"/>
    <xf numFmtId="0" fontId="7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9" fillId="0" borderId="0" xfId="0" applyFont="1"/>
    <xf numFmtId="0" fontId="9" fillId="0" borderId="0" xfId="0" applyFont="1" applyProtection="1">
      <protection hidden="1"/>
    </xf>
    <xf numFmtId="165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17" fillId="0" borderId="0" xfId="3" applyFont="1" applyFill="1" applyBorder="1" applyAlignment="1" applyProtection="1">
      <alignment horizontal="right" vertical="center" wrapText="1"/>
      <protection hidden="1"/>
    </xf>
    <xf numFmtId="165" fontId="17" fillId="0" borderId="0" xfId="0" applyNumberFormat="1" applyFont="1" applyFill="1" applyBorder="1" applyAlignment="1" applyProtection="1">
      <alignment horizontal="left" vertical="center" wrapText="1"/>
      <protection hidden="1"/>
    </xf>
    <xf numFmtId="165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165" fontId="17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8" fillId="0" borderId="0" xfId="0" applyFont="1"/>
    <xf numFmtId="0" fontId="9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18" fillId="0" borderId="0" xfId="0" applyFont="1" applyFill="1"/>
    <xf numFmtId="0" fontId="18" fillId="0" borderId="0" xfId="0" applyFont="1" applyAlignment="1" applyProtection="1">
      <alignment horizontal="left" wrapText="1"/>
      <protection hidden="1"/>
    </xf>
    <xf numFmtId="9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 wrapText="1"/>
      <protection hidden="1"/>
    </xf>
    <xf numFmtId="9" fontId="18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right"/>
      <protection hidden="1"/>
    </xf>
    <xf numFmtId="2" fontId="8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1" fillId="2" borderId="10" xfId="0" applyFont="1" applyFill="1" applyBorder="1" applyAlignment="1" applyProtection="1">
      <alignment horizontal="left"/>
      <protection locked="0" hidden="1"/>
    </xf>
    <xf numFmtId="49" fontId="11" fillId="2" borderId="17" xfId="0" applyNumberFormat="1" applyFont="1" applyFill="1" applyBorder="1" applyAlignment="1" applyProtection="1">
      <alignment horizontal="left"/>
      <protection locked="0" hidden="1"/>
    </xf>
    <xf numFmtId="49" fontId="11" fillId="2" borderId="21" xfId="0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center"/>
      <protection locked="0" hidden="1"/>
    </xf>
    <xf numFmtId="165" fontId="11" fillId="2" borderId="22" xfId="0" applyNumberFormat="1" applyFont="1" applyFill="1" applyBorder="1" applyAlignment="1" applyProtection="1">
      <alignment wrapText="1"/>
      <protection locked="0" hidden="1"/>
    </xf>
    <xf numFmtId="1" fontId="11" fillId="2" borderId="22" xfId="2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center"/>
      <protection locked="0" hidden="1"/>
    </xf>
    <xf numFmtId="165" fontId="11" fillId="2" borderId="23" xfId="0" applyNumberFormat="1" applyFont="1" applyFill="1" applyBorder="1" applyAlignment="1" applyProtection="1">
      <alignment wrapText="1"/>
      <protection locked="0" hidden="1"/>
    </xf>
    <xf numFmtId="1" fontId="11" fillId="2" borderId="23" xfId="2" applyNumberFormat="1" applyFont="1" applyFill="1" applyBorder="1" applyAlignment="1" applyProtection="1">
      <alignment horizontal="center"/>
      <protection locked="0"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 wrapText="1"/>
      <protection hidden="1"/>
    </xf>
    <xf numFmtId="49" fontId="0" fillId="4" borderId="21" xfId="0" applyNumberFormat="1" applyFill="1" applyBorder="1" applyAlignment="1" applyProtection="1">
      <alignment horizontal="center"/>
      <protection locked="0" hidden="1"/>
    </xf>
    <xf numFmtId="0" fontId="0" fillId="4" borderId="17" xfId="0" applyFill="1" applyBorder="1" applyAlignment="1" applyProtection="1">
      <alignment horizontal="left"/>
      <protection locked="0" hidden="1"/>
    </xf>
    <xf numFmtId="0" fontId="0" fillId="4" borderId="6" xfId="0" applyFill="1" applyBorder="1" applyAlignment="1" applyProtection="1">
      <alignment horizontal="left"/>
      <protection locked="0" hidden="1"/>
    </xf>
    <xf numFmtId="49" fontId="0" fillId="4" borderId="6" xfId="0" applyNumberFormat="1" applyFill="1" applyBorder="1" applyAlignment="1" applyProtection="1">
      <alignment horizontal="center"/>
      <protection locked="0" hidden="1"/>
    </xf>
    <xf numFmtId="165" fontId="0" fillId="4" borderId="22" xfId="0" applyNumberFormat="1" applyFont="1" applyFill="1" applyBorder="1" applyAlignment="1" applyProtection="1">
      <alignment wrapText="1"/>
      <protection locked="0" hidden="1"/>
    </xf>
    <xf numFmtId="1" fontId="0" fillId="4" borderId="22" xfId="2" applyNumberFormat="1" applyFont="1" applyFill="1" applyBorder="1" applyAlignment="1" applyProtection="1">
      <alignment horizontal="center"/>
      <protection locked="0" hidden="1"/>
    </xf>
    <xf numFmtId="0" fontId="11" fillId="4" borderId="10" xfId="0" applyFont="1" applyFill="1" applyBorder="1" applyAlignment="1" applyProtection="1">
      <alignment horizontal="left"/>
      <protection locked="0" hidden="1"/>
    </xf>
    <xf numFmtId="0" fontId="0" fillId="4" borderId="9" xfId="0" applyFill="1" applyBorder="1" applyAlignment="1" applyProtection="1">
      <alignment horizontal="left"/>
      <protection locked="0" hidden="1"/>
    </xf>
    <xf numFmtId="49" fontId="0" fillId="4" borderId="9" xfId="0" applyNumberFormat="1" applyFill="1" applyBorder="1" applyAlignment="1" applyProtection="1">
      <alignment horizontal="center"/>
      <protection locked="0" hidden="1"/>
    </xf>
    <xf numFmtId="165" fontId="0" fillId="4" borderId="23" xfId="0" applyNumberFormat="1" applyFont="1" applyFill="1" applyBorder="1" applyAlignment="1" applyProtection="1">
      <alignment wrapText="1"/>
      <protection locked="0" hidden="1"/>
    </xf>
    <xf numFmtId="1" fontId="0" fillId="4" borderId="23" xfId="2" applyNumberFormat="1" applyFont="1" applyFill="1" applyBorder="1" applyAlignment="1" applyProtection="1">
      <alignment horizontal="center"/>
      <protection locked="0" hidden="1"/>
    </xf>
    <xf numFmtId="44" fontId="0" fillId="5" borderId="27" xfId="3" applyFont="1" applyFill="1" applyBorder="1" applyAlignment="1" applyProtection="1">
      <alignment horizontal="center"/>
      <protection hidden="1"/>
    </xf>
    <xf numFmtId="165" fontId="0" fillId="5" borderId="14" xfId="0" applyNumberFormat="1" applyFont="1" applyFill="1" applyBorder="1" applyAlignment="1" applyProtection="1">
      <alignment wrapText="1"/>
      <protection hidden="1"/>
    </xf>
    <xf numFmtId="165" fontId="0" fillId="5" borderId="28" xfId="0" applyNumberFormat="1" applyFont="1" applyFill="1" applyBorder="1" applyAlignment="1" applyProtection="1">
      <alignment wrapText="1"/>
      <protection hidden="1"/>
    </xf>
    <xf numFmtId="165" fontId="0" fillId="5" borderId="22" xfId="0" applyNumberFormat="1" applyFont="1" applyFill="1" applyBorder="1" applyAlignment="1" applyProtection="1">
      <alignment wrapText="1"/>
      <protection hidden="1"/>
    </xf>
    <xf numFmtId="165" fontId="0" fillId="5" borderId="23" xfId="0" applyNumberFormat="1" applyFont="1" applyFill="1" applyBorder="1" applyAlignment="1" applyProtection="1">
      <alignment wrapText="1"/>
      <protection hidden="1"/>
    </xf>
    <xf numFmtId="44" fontId="0" fillId="5" borderId="16" xfId="3" applyFont="1" applyFill="1" applyBorder="1" applyAlignment="1" applyProtection="1">
      <alignment horizontal="center"/>
      <protection hidden="1"/>
    </xf>
    <xf numFmtId="165" fontId="0" fillId="5" borderId="16" xfId="0" applyNumberFormat="1" applyFont="1" applyFill="1" applyBorder="1" applyAlignment="1" applyProtection="1">
      <alignment wrapText="1"/>
      <protection hidden="1"/>
    </xf>
    <xf numFmtId="165" fontId="8" fillId="5" borderId="33" xfId="0" applyNumberFormat="1" applyFont="1" applyFill="1" applyBorder="1" applyAlignment="1" applyProtection="1">
      <alignment horizontal="center" vertical="center" wrapText="1"/>
      <protection hidden="1"/>
    </xf>
    <xf numFmtId="165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30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>
      <alignment vertical="center" wrapText="1"/>
    </xf>
    <xf numFmtId="44" fontId="8" fillId="5" borderId="34" xfId="3" applyFont="1" applyFill="1" applyBorder="1" applyAlignment="1">
      <alignment vertical="center"/>
    </xf>
    <xf numFmtId="165" fontId="8" fillId="5" borderId="37" xfId="0" applyNumberFormat="1" applyFont="1" applyFill="1" applyBorder="1" applyAlignment="1" applyProtection="1">
      <alignment vertical="center"/>
      <protection hidden="1"/>
    </xf>
    <xf numFmtId="9" fontId="8" fillId="0" borderId="15" xfId="0" applyNumberFormat="1" applyFont="1" applyFill="1" applyBorder="1" applyAlignment="1" applyProtection="1">
      <alignment horizontal="center" vertical="center" wrapText="1"/>
      <protection hidden="1"/>
    </xf>
    <xf numFmtId="9" fontId="5" fillId="3" borderId="12" xfId="1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Border="1" applyAlignment="1">
      <alignment horizontal="right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31" xfId="0" applyFont="1" applyFill="1" applyBorder="1" applyAlignment="1">
      <alignment horizontal="right" vertical="center" wrapText="1"/>
    </xf>
    <xf numFmtId="0" fontId="6" fillId="3" borderId="32" xfId="0" applyFont="1" applyFill="1" applyBorder="1" applyAlignment="1">
      <alignment horizontal="right" vertical="center" wrapText="1"/>
    </xf>
    <xf numFmtId="0" fontId="6" fillId="3" borderId="35" xfId="0" applyFont="1" applyFill="1" applyBorder="1" applyAlignment="1" applyProtection="1">
      <alignment horizontal="right" vertical="center" wrapText="1"/>
      <protection hidden="1"/>
    </xf>
    <xf numFmtId="0" fontId="6" fillId="3" borderId="36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  <protection hidden="1"/>
    </xf>
    <xf numFmtId="0" fontId="1" fillId="3" borderId="24" xfId="0" applyFont="1" applyFill="1" applyBorder="1" applyAlignment="1" applyProtection="1">
      <alignment horizontal="center" vertical="center"/>
      <protection hidden="1"/>
    </xf>
    <xf numFmtId="0" fontId="1" fillId="3" borderId="25" xfId="0" applyFont="1" applyFill="1" applyBorder="1" applyAlignment="1" applyProtection="1">
      <alignment horizontal="center" vertical="center"/>
      <protection hidden="1"/>
    </xf>
    <xf numFmtId="165" fontId="8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8" xfId="0" applyFont="1" applyFill="1" applyBorder="1" applyAlignment="1" applyProtection="1">
      <alignment horizontal="right" vertical="center" wrapText="1"/>
      <protection hidden="1"/>
    </xf>
    <xf numFmtId="0" fontId="8" fillId="0" borderId="17" xfId="0" applyFont="1" applyFill="1" applyBorder="1" applyAlignment="1" applyProtection="1">
      <alignment horizontal="right" vertical="center" wrapText="1"/>
      <protection hidden="1"/>
    </xf>
    <xf numFmtId="0" fontId="8" fillId="0" borderId="39" xfId="0" applyFont="1" applyFill="1" applyBorder="1" applyAlignment="1" applyProtection="1">
      <alignment horizontal="right" vertical="center" wrapText="1"/>
      <protection hidden="1"/>
    </xf>
    <xf numFmtId="0" fontId="8" fillId="3" borderId="11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 applyProtection="1">
      <alignment horizontal="right" vertical="center" wrapText="1"/>
      <protection hidden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right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3" fillId="5" borderId="3" xfId="0" applyFont="1" applyFill="1" applyBorder="1" applyAlignment="1" applyProtection="1">
      <protection hidden="1"/>
    </xf>
    <xf numFmtId="0" fontId="3" fillId="5" borderId="4" xfId="0" applyFont="1" applyFill="1" applyBorder="1" applyAlignment="1" applyProtection="1">
      <protection hidden="1"/>
    </xf>
    <xf numFmtId="0" fontId="3" fillId="5" borderId="5" xfId="0" applyFont="1" applyFill="1" applyBorder="1" applyAlignment="1" applyProtection="1">
      <protection hidden="1"/>
    </xf>
    <xf numFmtId="0" fontId="4" fillId="0" borderId="11" xfId="0" applyFont="1" applyBorder="1" applyAlignment="1" applyProtection="1">
      <alignment horizontal="left" wrapText="1"/>
      <protection hidden="1"/>
    </xf>
    <xf numFmtId="0" fontId="1" fillId="0" borderId="12" xfId="0" applyFont="1" applyBorder="1" applyAlignment="1" applyProtection="1">
      <alignment horizontal="left" wrapText="1"/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8" fillId="3" borderId="13" xfId="0" applyFont="1" applyFill="1" applyBorder="1" applyAlignment="1" applyProtection="1">
      <alignment horizontal="right" vertical="center" wrapText="1"/>
      <protection hidden="1"/>
    </xf>
    <xf numFmtId="0" fontId="8" fillId="3" borderId="24" xfId="0" applyFont="1" applyFill="1" applyBorder="1" applyAlignment="1" applyProtection="1">
      <alignment horizontal="right" vertical="center" wrapText="1"/>
      <protection hidden="1"/>
    </xf>
    <xf numFmtId="0" fontId="8" fillId="3" borderId="25" xfId="0" applyFont="1" applyFill="1" applyBorder="1" applyAlignment="1" applyProtection="1">
      <alignment horizontal="right" vertical="center" wrapText="1"/>
      <protection hidden="1"/>
    </xf>
    <xf numFmtId="0" fontId="8" fillId="3" borderId="26" xfId="0" applyFont="1" applyFill="1" applyBorder="1" applyAlignment="1" applyProtection="1">
      <alignment horizontal="right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5" xfId="0" applyFont="1" applyFill="1" applyBorder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  <xf numFmtId="0" fontId="8" fillId="6" borderId="2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CCFFCC"/>
      <color rgb="FFD5FDFF"/>
      <color rgb="FFFF3F3F"/>
      <color rgb="FFFF1515"/>
      <color rgb="FFFF6433"/>
      <color rgb="FFFFCCFF"/>
      <color rgb="FFFF3333"/>
      <color rgb="FFFF5621"/>
      <color rgb="FFFF7043"/>
      <color rgb="FFFF5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A1:AH262"/>
  <sheetViews>
    <sheetView showGridLines="0" tabSelected="1" zoomScale="70" zoomScaleNormal="70" workbookViewId="0">
      <selection activeCell="A3" sqref="A3:L3"/>
    </sheetView>
  </sheetViews>
  <sheetFormatPr defaultRowHeight="15" x14ac:dyDescent="0.25"/>
  <cols>
    <col min="1" max="1" width="7.140625" style="1" customWidth="1"/>
    <col min="2" max="2" width="15" style="25" customWidth="1"/>
    <col min="3" max="3" width="29" style="25" customWidth="1"/>
    <col min="4" max="4" width="19.140625" style="1" customWidth="1"/>
    <col min="5" max="5" width="38.85546875" style="1" customWidth="1"/>
    <col min="6" max="7" width="19.28515625" style="1" customWidth="1"/>
    <col min="8" max="8" width="27.7109375" style="1" customWidth="1"/>
    <col min="9" max="9" width="31.28515625" style="1" customWidth="1"/>
    <col min="10" max="10" width="29.28515625" style="1" customWidth="1"/>
    <col min="11" max="11" width="25.5703125" style="1" customWidth="1"/>
    <col min="12" max="12" width="26.42578125" style="1" customWidth="1"/>
    <col min="13" max="253" width="8.85546875" style="1"/>
    <col min="254" max="263" width="16.5703125" style="1" customWidth="1"/>
    <col min="264" max="509" width="8.85546875" style="1"/>
    <col min="510" max="519" width="16.5703125" style="1" customWidth="1"/>
    <col min="520" max="765" width="8.85546875" style="1"/>
    <col min="766" max="775" width="16.5703125" style="1" customWidth="1"/>
    <col min="776" max="1021" width="8.85546875" style="1"/>
    <col min="1022" max="1031" width="16.5703125" style="1" customWidth="1"/>
    <col min="1032" max="1277" width="8.85546875" style="1"/>
    <col min="1278" max="1287" width="16.5703125" style="1" customWidth="1"/>
    <col min="1288" max="1533" width="8.85546875" style="1"/>
    <col min="1534" max="1543" width="16.5703125" style="1" customWidth="1"/>
    <col min="1544" max="1789" width="8.85546875" style="1"/>
    <col min="1790" max="1799" width="16.5703125" style="1" customWidth="1"/>
    <col min="1800" max="2045" width="8.85546875" style="1"/>
    <col min="2046" max="2055" width="16.5703125" style="1" customWidth="1"/>
    <col min="2056" max="2301" width="8.85546875" style="1"/>
    <col min="2302" max="2311" width="16.5703125" style="1" customWidth="1"/>
    <col min="2312" max="2557" width="8.85546875" style="1"/>
    <col min="2558" max="2567" width="16.5703125" style="1" customWidth="1"/>
    <col min="2568" max="2813" width="8.85546875" style="1"/>
    <col min="2814" max="2823" width="16.5703125" style="1" customWidth="1"/>
    <col min="2824" max="3069" width="8.85546875" style="1"/>
    <col min="3070" max="3079" width="16.5703125" style="1" customWidth="1"/>
    <col min="3080" max="3325" width="8.85546875" style="1"/>
    <col min="3326" max="3335" width="16.5703125" style="1" customWidth="1"/>
    <col min="3336" max="3581" width="8.85546875" style="1"/>
    <col min="3582" max="3591" width="16.5703125" style="1" customWidth="1"/>
    <col min="3592" max="3837" width="8.85546875" style="1"/>
    <col min="3838" max="3847" width="16.5703125" style="1" customWidth="1"/>
    <col min="3848" max="4093" width="8.85546875" style="1"/>
    <col min="4094" max="4103" width="16.5703125" style="1" customWidth="1"/>
    <col min="4104" max="4349" width="8.85546875" style="1"/>
    <col min="4350" max="4359" width="16.5703125" style="1" customWidth="1"/>
    <col min="4360" max="4605" width="8.85546875" style="1"/>
    <col min="4606" max="4615" width="16.5703125" style="1" customWidth="1"/>
    <col min="4616" max="4861" width="8.85546875" style="1"/>
    <col min="4862" max="4871" width="16.5703125" style="1" customWidth="1"/>
    <col min="4872" max="5117" width="8.85546875" style="1"/>
    <col min="5118" max="5127" width="16.5703125" style="1" customWidth="1"/>
    <col min="5128" max="5373" width="8.85546875" style="1"/>
    <col min="5374" max="5383" width="16.5703125" style="1" customWidth="1"/>
    <col min="5384" max="5629" width="8.85546875" style="1"/>
    <col min="5630" max="5639" width="16.5703125" style="1" customWidth="1"/>
    <col min="5640" max="5885" width="8.85546875" style="1"/>
    <col min="5886" max="5895" width="16.5703125" style="1" customWidth="1"/>
    <col min="5896" max="6141" width="8.85546875" style="1"/>
    <col min="6142" max="6151" width="16.5703125" style="1" customWidth="1"/>
    <col min="6152" max="6397" width="8.85546875" style="1"/>
    <col min="6398" max="6407" width="16.5703125" style="1" customWidth="1"/>
    <col min="6408" max="6653" width="8.85546875" style="1"/>
    <col min="6654" max="6663" width="16.5703125" style="1" customWidth="1"/>
    <col min="6664" max="6909" width="8.85546875" style="1"/>
    <col min="6910" max="6919" width="16.5703125" style="1" customWidth="1"/>
    <col min="6920" max="7165" width="8.85546875" style="1"/>
    <col min="7166" max="7175" width="16.5703125" style="1" customWidth="1"/>
    <col min="7176" max="7421" width="8.85546875" style="1"/>
    <col min="7422" max="7431" width="16.5703125" style="1" customWidth="1"/>
    <col min="7432" max="7677" width="8.85546875" style="1"/>
    <col min="7678" max="7687" width="16.5703125" style="1" customWidth="1"/>
    <col min="7688" max="7933" width="8.85546875" style="1"/>
    <col min="7934" max="7943" width="16.5703125" style="1" customWidth="1"/>
    <col min="7944" max="8189" width="8.85546875" style="1"/>
    <col min="8190" max="8199" width="16.5703125" style="1" customWidth="1"/>
    <col min="8200" max="8445" width="8.85546875" style="1"/>
    <col min="8446" max="8455" width="16.5703125" style="1" customWidth="1"/>
    <col min="8456" max="8701" width="8.85546875" style="1"/>
    <col min="8702" max="8711" width="16.5703125" style="1" customWidth="1"/>
    <col min="8712" max="8957" width="8.85546875" style="1"/>
    <col min="8958" max="8967" width="16.5703125" style="1" customWidth="1"/>
    <col min="8968" max="9213" width="8.85546875" style="1"/>
    <col min="9214" max="9223" width="16.5703125" style="1" customWidth="1"/>
    <col min="9224" max="9469" width="8.85546875" style="1"/>
    <col min="9470" max="9479" width="16.5703125" style="1" customWidth="1"/>
    <col min="9480" max="9725" width="8.85546875" style="1"/>
    <col min="9726" max="9735" width="16.5703125" style="1" customWidth="1"/>
    <col min="9736" max="9981" width="8.85546875" style="1"/>
    <col min="9982" max="9991" width="16.5703125" style="1" customWidth="1"/>
    <col min="9992" max="10237" width="8.85546875" style="1"/>
    <col min="10238" max="10247" width="16.5703125" style="1" customWidth="1"/>
    <col min="10248" max="10493" width="8.85546875" style="1"/>
    <col min="10494" max="10503" width="16.5703125" style="1" customWidth="1"/>
    <col min="10504" max="10749" width="8.85546875" style="1"/>
    <col min="10750" max="10759" width="16.5703125" style="1" customWidth="1"/>
    <col min="10760" max="11005" width="8.85546875" style="1"/>
    <col min="11006" max="11015" width="16.5703125" style="1" customWidth="1"/>
    <col min="11016" max="11261" width="8.85546875" style="1"/>
    <col min="11262" max="11271" width="16.5703125" style="1" customWidth="1"/>
    <col min="11272" max="11517" width="8.85546875" style="1"/>
    <col min="11518" max="11527" width="16.5703125" style="1" customWidth="1"/>
    <col min="11528" max="11773" width="8.85546875" style="1"/>
    <col min="11774" max="11783" width="16.5703125" style="1" customWidth="1"/>
    <col min="11784" max="12029" width="8.85546875" style="1"/>
    <col min="12030" max="12039" width="16.5703125" style="1" customWidth="1"/>
    <col min="12040" max="12285" width="8.85546875" style="1"/>
    <col min="12286" max="12295" width="16.5703125" style="1" customWidth="1"/>
    <col min="12296" max="12541" width="8.85546875" style="1"/>
    <col min="12542" max="12551" width="16.5703125" style="1" customWidth="1"/>
    <col min="12552" max="12797" width="8.85546875" style="1"/>
    <col min="12798" max="12807" width="16.5703125" style="1" customWidth="1"/>
    <col min="12808" max="13053" width="8.85546875" style="1"/>
    <col min="13054" max="13063" width="16.5703125" style="1" customWidth="1"/>
    <col min="13064" max="13309" width="8.85546875" style="1"/>
    <col min="13310" max="13319" width="16.5703125" style="1" customWidth="1"/>
    <col min="13320" max="13565" width="8.85546875" style="1"/>
    <col min="13566" max="13575" width="16.5703125" style="1" customWidth="1"/>
    <col min="13576" max="13821" width="8.85546875" style="1"/>
    <col min="13822" max="13831" width="16.5703125" style="1" customWidth="1"/>
    <col min="13832" max="14077" width="8.85546875" style="1"/>
    <col min="14078" max="14087" width="16.5703125" style="1" customWidth="1"/>
    <col min="14088" max="14333" width="8.85546875" style="1"/>
    <col min="14334" max="14343" width="16.5703125" style="1" customWidth="1"/>
    <col min="14344" max="14589" width="8.85546875" style="1"/>
    <col min="14590" max="14599" width="16.5703125" style="1" customWidth="1"/>
    <col min="14600" max="14845" width="8.85546875" style="1"/>
    <col min="14846" max="14855" width="16.5703125" style="1" customWidth="1"/>
    <col min="14856" max="15101" width="8.85546875" style="1"/>
    <col min="15102" max="15111" width="16.5703125" style="1" customWidth="1"/>
    <col min="15112" max="15357" width="8.85546875" style="1"/>
    <col min="15358" max="15367" width="16.5703125" style="1" customWidth="1"/>
    <col min="15368" max="15613" width="8.85546875" style="1"/>
    <col min="15614" max="15623" width="16.5703125" style="1" customWidth="1"/>
    <col min="15624" max="15869" width="8.85546875" style="1"/>
    <col min="15870" max="15879" width="16.5703125" style="1" customWidth="1"/>
    <col min="15880" max="16125" width="8.85546875" style="1"/>
    <col min="16126" max="16135" width="16.5703125" style="1" customWidth="1"/>
    <col min="16136" max="16365" width="8.85546875" style="1"/>
    <col min="16366" max="16372" width="8.85546875" style="1" customWidth="1"/>
    <col min="16373" max="16382" width="8.85546875" style="1"/>
    <col min="16383" max="16384" width="8.85546875" style="1" customWidth="1"/>
  </cols>
  <sheetData>
    <row r="1" spans="1:34" customFormat="1" ht="28.5" x14ac:dyDescent="0.45">
      <c r="A1" s="104" t="s">
        <v>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1:34" customFormat="1" ht="29.25" thickBot="1" x14ac:dyDescent="0.5">
      <c r="A2" s="107" t="s">
        <v>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1:34" customFormat="1" ht="112.5" customHeight="1" thickBot="1" x14ac:dyDescent="0.45">
      <c r="A3" s="110" t="s">
        <v>38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22"/>
      <c r="N3" s="26"/>
      <c r="O3" s="26"/>
      <c r="P3" s="26"/>
      <c r="Q3" s="26"/>
      <c r="R3" s="26"/>
      <c r="S3" s="22"/>
      <c r="T3" s="22"/>
      <c r="U3" s="22"/>
      <c r="V3" s="22"/>
      <c r="W3" s="22"/>
      <c r="X3" s="22"/>
      <c r="Y3" s="22"/>
      <c r="Z3" s="22"/>
      <c r="AA3" s="22"/>
    </row>
    <row r="4" spans="1:34" customFormat="1" ht="12" customHeight="1" thickBot="1" x14ac:dyDescent="0.3">
      <c r="A4" s="7"/>
      <c r="B4" s="24"/>
      <c r="C4" s="24"/>
      <c r="D4" s="7"/>
      <c r="E4" s="7"/>
      <c r="F4" s="7"/>
      <c r="G4" s="7"/>
      <c r="H4" s="7"/>
      <c r="I4" s="7"/>
      <c r="J4" s="7"/>
      <c r="K4" s="7"/>
      <c r="L4" s="7"/>
      <c r="M4" s="22"/>
      <c r="N4" s="26"/>
      <c r="O4" s="26"/>
      <c r="P4" s="26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</row>
    <row r="5" spans="1:34" customFormat="1" ht="25.5" customHeight="1" thickBot="1" x14ac:dyDescent="0.3">
      <c r="A5" s="99" t="s">
        <v>41</v>
      </c>
      <c r="B5" s="100"/>
      <c r="C5" s="100"/>
      <c r="D5" s="100"/>
      <c r="E5" s="100"/>
      <c r="F5" s="33"/>
      <c r="G5" s="73"/>
      <c r="H5" s="99" t="s">
        <v>36</v>
      </c>
      <c r="I5" s="100"/>
      <c r="J5" s="100"/>
      <c r="K5" s="113"/>
      <c r="L5" s="71">
        <f>SUM(L14:L262)+SUM('dofin. um. zleceń, o pracę nakł'!N9:N257)</f>
        <v>0</v>
      </c>
      <c r="M5" s="22"/>
      <c r="N5" s="26"/>
      <c r="O5" s="26"/>
      <c r="P5" s="26"/>
      <c r="Q5" s="26"/>
      <c r="R5" s="26"/>
      <c r="S5" s="22"/>
      <c r="T5" s="22"/>
      <c r="U5" s="22"/>
      <c r="V5" s="22"/>
      <c r="W5" s="22"/>
      <c r="X5" s="22"/>
      <c r="Y5" s="22"/>
      <c r="Z5" s="22"/>
      <c r="AA5" s="22"/>
    </row>
    <row r="6" spans="1:34" customFormat="1" ht="27" customHeight="1" thickBot="1" x14ac:dyDescent="0.3">
      <c r="A6" s="99" t="s">
        <v>42</v>
      </c>
      <c r="B6" s="100"/>
      <c r="C6" s="100"/>
      <c r="D6" s="100"/>
      <c r="E6" s="103"/>
      <c r="F6" s="79"/>
      <c r="G6" s="73"/>
      <c r="H6" s="114" t="s">
        <v>9</v>
      </c>
      <c r="I6" s="115"/>
      <c r="J6" s="115"/>
      <c r="K6" s="115"/>
      <c r="L6" s="116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  <c r="AA6" s="29"/>
      <c r="AB6" s="2"/>
      <c r="AD6" s="1"/>
      <c r="AE6" s="1"/>
      <c r="AF6" s="1"/>
      <c r="AG6" s="1"/>
      <c r="AH6" s="1"/>
    </row>
    <row r="7" spans="1:34" s="9" customFormat="1" ht="43.5" customHeight="1" thickBot="1" x14ac:dyDescent="0.3">
      <c r="A7" s="96"/>
      <c r="B7" s="97"/>
      <c r="C7" s="98"/>
      <c r="D7" s="77"/>
      <c r="E7" s="81"/>
      <c r="F7" s="80"/>
      <c r="G7" s="74"/>
      <c r="H7" s="85" t="s">
        <v>32</v>
      </c>
      <c r="I7" s="86"/>
      <c r="J7" s="86"/>
      <c r="K7" s="86"/>
      <c r="L7" s="75">
        <f>(SUM(J14:J262)+SUM('dofin. um. zleceń, o pracę nakł'!L9:L257))*F6</f>
        <v>0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32"/>
      <c r="AB7" s="8"/>
      <c r="AD7" s="10"/>
      <c r="AE7" s="10"/>
      <c r="AF7" s="10"/>
      <c r="AG7" s="10"/>
      <c r="AH7" s="10"/>
    </row>
    <row r="8" spans="1:34" customFormat="1" ht="43.5" customHeight="1" thickBot="1" x14ac:dyDescent="0.3">
      <c r="A8" s="99" t="s">
        <v>37</v>
      </c>
      <c r="B8" s="100"/>
      <c r="C8" s="100"/>
      <c r="D8" s="78">
        <v>0.7</v>
      </c>
      <c r="E8" s="89" t="s">
        <v>35</v>
      </c>
      <c r="F8" s="90"/>
      <c r="G8" s="74"/>
      <c r="H8" s="87" t="s">
        <v>33</v>
      </c>
      <c r="I8" s="88"/>
      <c r="J8" s="88"/>
      <c r="K8" s="88"/>
      <c r="L8" s="76">
        <f>(SUM(I14:I262)+SUM('dofin. um. zleceń, o pracę nakł'!K9:K257))*F6</f>
        <v>0</v>
      </c>
      <c r="M8" s="26"/>
      <c r="N8" s="26"/>
      <c r="O8" s="26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  <c r="AH8" s="6"/>
    </row>
    <row r="9" spans="1:34" customFormat="1" ht="44.25" customHeight="1" x14ac:dyDescent="0.25">
      <c r="A9" s="101" t="s">
        <v>39</v>
      </c>
      <c r="B9" s="101"/>
      <c r="C9" s="101"/>
      <c r="D9" s="101"/>
      <c r="E9" s="101"/>
      <c r="F9" s="101"/>
      <c r="G9" s="95"/>
      <c r="H9" s="95"/>
      <c r="I9" s="72"/>
      <c r="J9" s="95"/>
      <c r="K9" s="95"/>
      <c r="L9" s="94"/>
      <c r="M9" s="26"/>
      <c r="N9" s="26"/>
      <c r="O9" s="26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  <c r="AH9" s="6"/>
    </row>
    <row r="10" spans="1:34" customFormat="1" ht="44.25" customHeight="1" x14ac:dyDescent="0.25">
      <c r="A10" s="101"/>
      <c r="B10" s="101"/>
      <c r="C10" s="101"/>
      <c r="D10" s="101"/>
      <c r="E10" s="101"/>
      <c r="F10" s="101"/>
      <c r="G10" s="95"/>
      <c r="H10" s="95"/>
      <c r="I10" s="72"/>
      <c r="J10" s="95"/>
      <c r="K10" s="95"/>
      <c r="L10" s="94"/>
      <c r="M10" s="26"/>
      <c r="N10" s="26"/>
      <c r="O10" s="26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  <c r="AH10" s="6"/>
    </row>
    <row r="11" spans="1:34" customFormat="1" ht="84.75" customHeight="1" thickBot="1" x14ac:dyDescent="0.4">
      <c r="A11" s="102"/>
      <c r="B11" s="102"/>
      <c r="C11" s="102"/>
      <c r="D11" s="102"/>
      <c r="E11" s="102"/>
      <c r="F11" s="102"/>
      <c r="G11" s="3"/>
      <c r="H11" s="91" t="s">
        <v>28</v>
      </c>
      <c r="I11" s="91"/>
      <c r="J11" s="91"/>
      <c r="K11" s="4"/>
      <c r="L11" s="4"/>
      <c r="M11" s="26"/>
      <c r="N11" s="26"/>
      <c r="O11" s="2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  <c r="AH11" s="6"/>
    </row>
    <row r="12" spans="1:34" customFormat="1" ht="20.25" customHeight="1" x14ac:dyDescent="0.25">
      <c r="A12" s="92" t="s">
        <v>8</v>
      </c>
      <c r="B12" s="93"/>
      <c r="C12" s="93"/>
      <c r="D12" s="93"/>
      <c r="E12" s="93"/>
      <c r="F12" s="83" t="s">
        <v>23</v>
      </c>
      <c r="G12" s="83" t="s">
        <v>27</v>
      </c>
      <c r="H12" s="83" t="s">
        <v>15</v>
      </c>
      <c r="I12" s="83" t="s">
        <v>30</v>
      </c>
      <c r="J12" s="83" t="s">
        <v>13</v>
      </c>
      <c r="K12" s="83" t="s">
        <v>14</v>
      </c>
      <c r="L12" s="83" t="s">
        <v>16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  <c r="AH12" s="6"/>
    </row>
    <row r="13" spans="1:34" customFormat="1" ht="98.25" customHeight="1" thickBot="1" x14ac:dyDescent="0.3">
      <c r="A13" s="45" t="s">
        <v>0</v>
      </c>
      <c r="B13" s="46" t="s">
        <v>1</v>
      </c>
      <c r="C13" s="46" t="s">
        <v>2</v>
      </c>
      <c r="D13" s="47" t="s">
        <v>5</v>
      </c>
      <c r="E13" s="48" t="s">
        <v>7</v>
      </c>
      <c r="F13" s="84"/>
      <c r="G13" s="84"/>
      <c r="H13" s="84"/>
      <c r="I13" s="84"/>
      <c r="J13" s="84"/>
      <c r="K13" s="84"/>
      <c r="L13" s="84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  <c r="AH13" s="6"/>
    </row>
    <row r="14" spans="1:34" customFormat="1" ht="15.75" x14ac:dyDescent="0.25">
      <c r="A14" s="49">
        <v>1</v>
      </c>
      <c r="B14" s="35"/>
      <c r="C14" s="35"/>
      <c r="D14" s="36"/>
      <c r="E14" s="37"/>
      <c r="F14" s="38">
        <v>0</v>
      </c>
      <c r="G14" s="39">
        <v>1</v>
      </c>
      <c r="H14" s="64">
        <f>ROUND(IF(F14&gt;=2800,2800*$D$8,F14*$D$8),2)</f>
        <v>0</v>
      </c>
      <c r="I14" s="65">
        <f>ROUND(IF(F14&gt;=2800,2800,F14)*(13.71%+(1-13.71%)*9%)*G14*$D$8,2)</f>
        <v>0</v>
      </c>
      <c r="J14" s="65">
        <f>ROUND(IF(F14&gt;=2800,2800,F14)*($F$5%+9.76%+6.5%)*G14*$D$8,2)</f>
        <v>0</v>
      </c>
      <c r="K14" s="67">
        <f>ROUND(J14+H14*(1-(13.71%+(1-13.71%)*9%)*(1-G14)),2)</f>
        <v>0</v>
      </c>
      <c r="L14" s="65">
        <f t="shared" ref="L14:L77" si="0">K14*$F$6</f>
        <v>0</v>
      </c>
      <c r="M14" s="22"/>
      <c r="N14" s="11"/>
      <c r="O14" s="12"/>
      <c r="P14" s="12"/>
      <c r="Q14" s="18"/>
      <c r="R14" s="12"/>
      <c r="S14" s="12"/>
      <c r="T14" s="12"/>
      <c r="U14" s="12">
        <f t="shared" ref="U14:U45" si="1">IFERROR(MOD(9*MID(D14,1,1)+7*MID(D14,2,1)+3*MID(D14,3,1)+MID(D14,4,1)+9*MID(D14,5,1)+7*MID(D14,6,1)+3*MID(D14,7,1)+MID(D14,8,1)+9*MID(D14,9,1)+7*MID(D14,10,1),10),10)</f>
        <v>10</v>
      </c>
      <c r="V14" s="11"/>
      <c r="W14" s="11"/>
      <c r="X14" s="22"/>
      <c r="Y14" s="22"/>
      <c r="Z14" s="22"/>
      <c r="AA14" s="22"/>
      <c r="AB14" s="22"/>
      <c r="AC14" s="6"/>
      <c r="AD14" s="6"/>
      <c r="AE14" s="6"/>
      <c r="AF14" s="6"/>
      <c r="AG14" s="6"/>
      <c r="AH14" s="6"/>
    </row>
    <row r="15" spans="1:34" customFormat="1" ht="15.75" x14ac:dyDescent="0.25">
      <c r="A15" s="49">
        <v>2</v>
      </c>
      <c r="B15" s="40"/>
      <c r="C15" s="40"/>
      <c r="D15" s="36"/>
      <c r="E15" s="34"/>
      <c r="F15" s="38">
        <v>0</v>
      </c>
      <c r="G15" s="39">
        <v>1</v>
      </c>
      <c r="H15" s="64">
        <f t="shared" ref="H15:H78" si="2">ROUND(IF(F15&gt;=2800,2800*$D$8,F15*$D$8),2)</f>
        <v>0</v>
      </c>
      <c r="I15" s="67">
        <f t="shared" ref="I15:I78" si="3">ROUND(IF(F15&gt;=2800,2800,F15)*(13.71%+(1-13.71%)*9%)*G15*$D$8,2)</f>
        <v>0</v>
      </c>
      <c r="J15" s="67">
        <f t="shared" ref="J15:J78" si="4">ROUND(IF(F15&gt;=2800,2800,F15)*($F$5%+9.76%+6.5%)*G15*$D$8,2)</f>
        <v>0</v>
      </c>
      <c r="K15" s="67">
        <f>ROUND(J15+H15*(1-(13.71%+(1-13.71%)*9%)*(1-G15)),2)</f>
        <v>0</v>
      </c>
      <c r="L15" s="67">
        <f t="shared" si="0"/>
        <v>0</v>
      </c>
      <c r="M15" s="22"/>
      <c r="N15" s="11"/>
      <c r="O15" s="12">
        <v>0</v>
      </c>
      <c r="P15" s="12"/>
      <c r="Q15" s="18" t="s">
        <v>24</v>
      </c>
      <c r="R15" s="12"/>
      <c r="S15" s="12"/>
      <c r="T15" s="12"/>
      <c r="U15" s="12">
        <f t="shared" si="1"/>
        <v>10</v>
      </c>
      <c r="V15" s="11"/>
      <c r="W15" s="11"/>
      <c r="X15" s="22"/>
      <c r="Y15" s="22"/>
      <c r="Z15" s="22"/>
      <c r="AA15" s="22"/>
      <c r="AB15" s="22"/>
      <c r="AC15" s="6"/>
      <c r="AD15" s="6"/>
      <c r="AE15" s="6"/>
      <c r="AF15" s="6"/>
      <c r="AG15" s="6"/>
      <c r="AH15" s="6"/>
    </row>
    <row r="16" spans="1:34" customFormat="1" ht="15.75" x14ac:dyDescent="0.25">
      <c r="A16" s="49">
        <v>3</v>
      </c>
      <c r="B16" s="40"/>
      <c r="C16" s="40"/>
      <c r="D16" s="36"/>
      <c r="E16" s="37"/>
      <c r="F16" s="38">
        <v>0</v>
      </c>
      <c r="G16" s="39">
        <v>1</v>
      </c>
      <c r="H16" s="64">
        <f t="shared" si="2"/>
        <v>0</v>
      </c>
      <c r="I16" s="67">
        <f t="shared" si="3"/>
        <v>0</v>
      </c>
      <c r="J16" s="67">
        <f t="shared" si="4"/>
        <v>0</v>
      </c>
      <c r="K16" s="67">
        <f t="shared" ref="K16:K79" si="5">ROUND(J16+H16*(1-(13.71%+(1-13.71%)*9%)*(1-G16)),2)</f>
        <v>0</v>
      </c>
      <c r="L16" s="67">
        <f t="shared" si="0"/>
        <v>0</v>
      </c>
      <c r="M16" s="22"/>
      <c r="N16" s="11"/>
      <c r="O16" s="12">
        <v>1</v>
      </c>
      <c r="P16" s="12"/>
      <c r="Q16" s="23" t="s">
        <v>25</v>
      </c>
      <c r="R16" s="12"/>
      <c r="S16" s="12"/>
      <c r="T16" s="12"/>
      <c r="U16" s="12">
        <f t="shared" si="1"/>
        <v>10</v>
      </c>
      <c r="V16" s="11"/>
      <c r="W16" s="11"/>
      <c r="X16" s="22"/>
      <c r="Y16" s="22"/>
      <c r="Z16" s="22"/>
      <c r="AA16" s="22"/>
      <c r="AB16" s="22"/>
      <c r="AC16" s="6"/>
      <c r="AD16" s="6"/>
      <c r="AE16" s="6"/>
      <c r="AF16" s="6"/>
      <c r="AG16" s="6"/>
      <c r="AH16" s="6"/>
    </row>
    <row r="17" spans="1:34" customFormat="1" ht="14.25" customHeight="1" x14ac:dyDescent="0.25">
      <c r="A17" s="49">
        <v>4</v>
      </c>
      <c r="B17" s="40"/>
      <c r="C17" s="40"/>
      <c r="D17" s="36"/>
      <c r="E17" s="37"/>
      <c r="F17" s="38">
        <v>0</v>
      </c>
      <c r="G17" s="39">
        <v>1</v>
      </c>
      <c r="H17" s="64">
        <f t="shared" si="2"/>
        <v>0</v>
      </c>
      <c r="I17" s="67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0"/>
        <v>0</v>
      </c>
      <c r="M17" s="22"/>
      <c r="N17" s="11"/>
      <c r="O17" s="12">
        <v>2</v>
      </c>
      <c r="P17" s="12"/>
      <c r="Q17" s="18" t="s">
        <v>26</v>
      </c>
      <c r="R17" s="12"/>
      <c r="S17" s="12"/>
      <c r="T17" s="12"/>
      <c r="U17" s="12">
        <f t="shared" si="1"/>
        <v>10</v>
      </c>
      <c r="V17" s="11"/>
      <c r="W17" s="11"/>
      <c r="X17" s="22"/>
      <c r="Y17" s="22"/>
      <c r="Z17" s="22"/>
      <c r="AA17" s="22"/>
      <c r="AB17" s="22"/>
      <c r="AC17" s="6"/>
      <c r="AD17" s="6"/>
      <c r="AE17" s="6"/>
      <c r="AF17" s="6"/>
      <c r="AG17" s="6"/>
      <c r="AH17" s="6"/>
    </row>
    <row r="18" spans="1:34" customFormat="1" ht="15.75" x14ac:dyDescent="0.25">
      <c r="A18" s="49">
        <v>5</v>
      </c>
      <c r="B18" s="40"/>
      <c r="C18" s="40"/>
      <c r="D18" s="36"/>
      <c r="E18" s="37"/>
      <c r="F18" s="38">
        <v>0</v>
      </c>
      <c r="G18" s="39">
        <v>1</v>
      </c>
      <c r="H18" s="64">
        <f t="shared" si="2"/>
        <v>0</v>
      </c>
      <c r="I18" s="67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0"/>
        <v>0</v>
      </c>
      <c r="M18" s="22"/>
      <c r="N18" s="11"/>
      <c r="O18" s="12">
        <v>3</v>
      </c>
      <c r="P18" s="12"/>
      <c r="Q18" s="12" t="s">
        <v>22</v>
      </c>
      <c r="R18" s="12"/>
      <c r="S18" s="12"/>
      <c r="T18" s="12"/>
      <c r="U18" s="12">
        <f t="shared" si="1"/>
        <v>10</v>
      </c>
      <c r="V18" s="11"/>
      <c r="W18" s="11"/>
      <c r="X18" s="22"/>
      <c r="Y18" s="22"/>
      <c r="Z18" s="22"/>
      <c r="AA18" s="22"/>
      <c r="AB18" s="22"/>
      <c r="AC18" s="6"/>
      <c r="AD18" s="6"/>
      <c r="AE18" s="6"/>
      <c r="AF18" s="6"/>
      <c r="AG18" s="6"/>
      <c r="AH18" s="6"/>
    </row>
    <row r="19" spans="1:34" customFormat="1" ht="15.75" x14ac:dyDescent="0.25">
      <c r="A19" s="49">
        <v>6</v>
      </c>
      <c r="B19" s="40"/>
      <c r="C19" s="40"/>
      <c r="D19" s="36"/>
      <c r="E19" s="37"/>
      <c r="F19" s="38">
        <v>0</v>
      </c>
      <c r="G19" s="39">
        <v>1</v>
      </c>
      <c r="H19" s="64">
        <f t="shared" si="2"/>
        <v>0</v>
      </c>
      <c r="I19" s="67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0"/>
        <v>0</v>
      </c>
      <c r="M19" s="22"/>
      <c r="N19" s="11"/>
      <c r="O19" s="12"/>
      <c r="P19" s="12"/>
      <c r="Q19" s="12"/>
      <c r="R19" s="12"/>
      <c r="S19" s="12"/>
      <c r="T19" s="12"/>
      <c r="U19" s="12">
        <f t="shared" si="1"/>
        <v>10</v>
      </c>
      <c r="V19" s="11"/>
      <c r="W19" s="11"/>
      <c r="X19" s="22"/>
      <c r="Y19" s="22"/>
      <c r="Z19" s="22"/>
      <c r="AA19" s="22"/>
      <c r="AB19" s="22"/>
      <c r="AC19" s="6"/>
      <c r="AD19" s="6"/>
      <c r="AE19" s="6"/>
      <c r="AF19" s="6"/>
      <c r="AG19" s="6"/>
      <c r="AH19" s="6"/>
    </row>
    <row r="20" spans="1:34" customFormat="1" ht="15.75" x14ac:dyDescent="0.25">
      <c r="A20" s="49">
        <v>7</v>
      </c>
      <c r="B20" s="40"/>
      <c r="C20" s="40"/>
      <c r="D20" s="36"/>
      <c r="E20" s="37"/>
      <c r="F20" s="38">
        <v>0</v>
      </c>
      <c r="G20" s="39">
        <v>1</v>
      </c>
      <c r="H20" s="64">
        <f t="shared" si="2"/>
        <v>0</v>
      </c>
      <c r="I20" s="67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0"/>
        <v>0</v>
      </c>
      <c r="M20" s="22"/>
      <c r="N20" s="11"/>
      <c r="O20" s="12" t="b">
        <f>(F5&lt;&gt;"")</f>
        <v>0</v>
      </c>
      <c r="P20" s="12"/>
      <c r="Q20" s="12"/>
      <c r="R20" s="12"/>
      <c r="S20" s="12"/>
      <c r="T20" s="12"/>
      <c r="U20" s="12">
        <f t="shared" si="1"/>
        <v>10</v>
      </c>
      <c r="V20" s="11"/>
      <c r="W20" s="11"/>
      <c r="X20" s="22"/>
      <c r="Y20" s="22"/>
      <c r="Z20" s="22"/>
      <c r="AA20" s="22"/>
      <c r="AB20" s="22"/>
      <c r="AC20" s="6"/>
      <c r="AD20" s="6"/>
      <c r="AE20" s="6"/>
      <c r="AF20" s="6"/>
      <c r="AG20" s="6"/>
      <c r="AH20" s="6"/>
    </row>
    <row r="21" spans="1:34" customFormat="1" ht="15.75" x14ac:dyDescent="0.25">
      <c r="A21" s="49">
        <v>8</v>
      </c>
      <c r="B21" s="40"/>
      <c r="C21" s="40"/>
      <c r="D21" s="36"/>
      <c r="E21" s="37"/>
      <c r="F21" s="38">
        <v>0</v>
      </c>
      <c r="G21" s="39">
        <v>1</v>
      </c>
      <c r="H21" s="64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0"/>
        <v>0</v>
      </c>
      <c r="M21" s="22"/>
      <c r="N21" s="11"/>
      <c r="O21" s="12" t="b">
        <f>(F6&lt;&gt;"")</f>
        <v>0</v>
      </c>
      <c r="P21" s="12"/>
      <c r="Q21" s="12"/>
      <c r="R21" s="12"/>
      <c r="S21" s="12"/>
      <c r="T21" s="12"/>
      <c r="U21" s="12">
        <f t="shared" si="1"/>
        <v>10</v>
      </c>
      <c r="V21" s="11"/>
      <c r="W21" s="11"/>
      <c r="X21" s="22"/>
      <c r="Y21" s="22"/>
      <c r="Z21" s="22"/>
      <c r="AA21" s="22"/>
      <c r="AB21" s="22"/>
      <c r="AC21" s="6"/>
      <c r="AD21" s="6"/>
      <c r="AE21" s="6"/>
      <c r="AF21" s="6"/>
      <c r="AG21" s="6"/>
      <c r="AH21" s="6"/>
    </row>
    <row r="22" spans="1:34" customFormat="1" ht="15.75" x14ac:dyDescent="0.25">
      <c r="A22" s="49">
        <v>9</v>
      </c>
      <c r="B22" s="40"/>
      <c r="C22" s="40"/>
      <c r="D22" s="36"/>
      <c r="E22" s="37"/>
      <c r="F22" s="38">
        <v>0</v>
      </c>
      <c r="G22" s="39">
        <v>1</v>
      </c>
      <c r="H22" s="64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0"/>
        <v>0</v>
      </c>
      <c r="M22" s="22"/>
      <c r="N22" s="11"/>
      <c r="O22" s="12"/>
      <c r="P22" s="12"/>
      <c r="Q22" s="12"/>
      <c r="R22" s="12"/>
      <c r="S22" s="12"/>
      <c r="T22" s="12"/>
      <c r="U22" s="12">
        <f t="shared" si="1"/>
        <v>10</v>
      </c>
      <c r="V22" s="11"/>
      <c r="W22" s="11"/>
      <c r="X22" s="22"/>
      <c r="Y22" s="22"/>
      <c r="Z22" s="22"/>
      <c r="AA22" s="22"/>
      <c r="AB22" s="22"/>
      <c r="AC22" s="6"/>
      <c r="AD22" s="6"/>
      <c r="AE22" s="6"/>
      <c r="AF22" s="6"/>
      <c r="AG22" s="6"/>
      <c r="AH22" s="6"/>
    </row>
    <row r="23" spans="1:34" customFormat="1" ht="15.75" x14ac:dyDescent="0.25">
      <c r="A23" s="49">
        <v>10</v>
      </c>
      <c r="B23" s="40"/>
      <c r="C23" s="40"/>
      <c r="D23" s="36"/>
      <c r="E23" s="37"/>
      <c r="F23" s="38">
        <v>0</v>
      </c>
      <c r="G23" s="39">
        <v>1</v>
      </c>
      <c r="H23" s="64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0"/>
        <v>0</v>
      </c>
      <c r="M23" s="22"/>
      <c r="N23" s="11"/>
      <c r="O23" s="12"/>
      <c r="P23" s="12"/>
      <c r="Q23" s="12"/>
      <c r="R23" s="12"/>
      <c r="S23" s="12"/>
      <c r="T23" s="12"/>
      <c r="U23" s="12">
        <f t="shared" si="1"/>
        <v>10</v>
      </c>
      <c r="V23" s="11"/>
      <c r="W23" s="11"/>
      <c r="X23" s="22"/>
      <c r="Y23" s="22"/>
      <c r="Z23" s="22"/>
      <c r="AA23" s="22"/>
      <c r="AB23" s="22"/>
      <c r="AC23" s="6"/>
      <c r="AD23" s="6"/>
      <c r="AE23" s="6"/>
      <c r="AF23" s="6"/>
      <c r="AG23" s="6"/>
      <c r="AH23" s="6"/>
    </row>
    <row r="24" spans="1:34" customFormat="1" ht="15.75" x14ac:dyDescent="0.25">
      <c r="A24" s="49">
        <v>11</v>
      </c>
      <c r="B24" s="40"/>
      <c r="C24" s="40"/>
      <c r="D24" s="36"/>
      <c r="E24" s="37"/>
      <c r="F24" s="38">
        <v>0</v>
      </c>
      <c r="G24" s="39">
        <v>1</v>
      </c>
      <c r="H24" s="64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0"/>
        <v>0</v>
      </c>
      <c r="M24" s="22"/>
      <c r="N24" s="11"/>
      <c r="O24" s="12"/>
      <c r="P24" s="12"/>
      <c r="Q24" s="12"/>
      <c r="R24" s="12"/>
      <c r="S24" s="12"/>
      <c r="T24" s="12"/>
      <c r="U24" s="12">
        <f t="shared" si="1"/>
        <v>10</v>
      </c>
      <c r="V24" s="11"/>
      <c r="W24" s="11"/>
      <c r="X24" s="22"/>
      <c r="Y24" s="22"/>
      <c r="Z24" s="22"/>
      <c r="AA24" s="22"/>
      <c r="AB24" s="22"/>
      <c r="AC24" s="6"/>
      <c r="AD24" s="6"/>
      <c r="AE24" s="6"/>
      <c r="AF24" s="6"/>
      <c r="AG24" s="6"/>
      <c r="AH24" s="6"/>
    </row>
    <row r="25" spans="1:34" customFormat="1" ht="15.75" x14ac:dyDescent="0.25">
      <c r="A25" s="49">
        <v>12</v>
      </c>
      <c r="B25" s="40"/>
      <c r="C25" s="40"/>
      <c r="D25" s="36"/>
      <c r="E25" s="37"/>
      <c r="F25" s="38">
        <v>0</v>
      </c>
      <c r="G25" s="39">
        <v>1</v>
      </c>
      <c r="H25" s="64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0"/>
        <v>0</v>
      </c>
      <c r="M25" s="22"/>
      <c r="N25" s="11"/>
      <c r="O25" s="12"/>
      <c r="P25" s="12"/>
      <c r="Q25" s="12"/>
      <c r="R25" s="12"/>
      <c r="S25" s="12"/>
      <c r="T25" s="12"/>
      <c r="U25" s="12">
        <f t="shared" si="1"/>
        <v>10</v>
      </c>
      <c r="V25" s="11"/>
      <c r="W25" s="11"/>
      <c r="X25" s="22"/>
      <c r="Y25" s="22"/>
      <c r="Z25" s="22"/>
      <c r="AA25" s="22"/>
      <c r="AB25" s="22"/>
      <c r="AC25" s="6"/>
      <c r="AD25" s="6"/>
      <c r="AE25" s="6"/>
      <c r="AF25" s="6"/>
      <c r="AG25" s="6"/>
      <c r="AH25" s="6"/>
    </row>
    <row r="26" spans="1:34" customFormat="1" ht="15.75" x14ac:dyDescent="0.25">
      <c r="A26" s="49">
        <v>13</v>
      </c>
      <c r="B26" s="40"/>
      <c r="C26" s="40"/>
      <c r="D26" s="36"/>
      <c r="E26" s="37"/>
      <c r="F26" s="38">
        <v>0</v>
      </c>
      <c r="G26" s="39">
        <v>1</v>
      </c>
      <c r="H26" s="64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0"/>
        <v>0</v>
      </c>
      <c r="M26" s="22"/>
      <c r="N26" s="11"/>
      <c r="O26" s="12"/>
      <c r="P26" s="12"/>
      <c r="Q26" s="12"/>
      <c r="R26" s="12"/>
      <c r="S26" s="12"/>
      <c r="T26" s="12"/>
      <c r="U26" s="12">
        <f t="shared" si="1"/>
        <v>10</v>
      </c>
      <c r="V26" s="11"/>
      <c r="W26" s="11"/>
      <c r="X26" s="22"/>
      <c r="Y26" s="22"/>
      <c r="Z26" s="22"/>
      <c r="AA26" s="22"/>
      <c r="AB26" s="22"/>
      <c r="AC26" s="6"/>
      <c r="AD26" s="6"/>
      <c r="AE26" s="6"/>
      <c r="AF26" s="6"/>
      <c r="AG26" s="6"/>
      <c r="AH26" s="6"/>
    </row>
    <row r="27" spans="1:34" customFormat="1" ht="15.75" x14ac:dyDescent="0.25">
      <c r="A27" s="49">
        <v>14</v>
      </c>
      <c r="B27" s="40"/>
      <c r="C27" s="40"/>
      <c r="D27" s="36"/>
      <c r="E27" s="37"/>
      <c r="F27" s="38">
        <v>0</v>
      </c>
      <c r="G27" s="39">
        <v>1</v>
      </c>
      <c r="H27" s="64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0"/>
        <v>0</v>
      </c>
      <c r="M27" s="22"/>
      <c r="N27" s="11"/>
      <c r="O27" s="12"/>
      <c r="P27" s="12"/>
      <c r="Q27" s="12"/>
      <c r="R27" s="12"/>
      <c r="S27" s="12"/>
      <c r="T27" s="12"/>
      <c r="U27" s="12">
        <f t="shared" si="1"/>
        <v>10</v>
      </c>
      <c r="V27" s="11"/>
      <c r="W27" s="11"/>
      <c r="X27" s="22"/>
      <c r="Y27" s="22"/>
      <c r="Z27" s="22"/>
      <c r="AA27" s="22"/>
      <c r="AB27" s="22"/>
      <c r="AC27" s="6"/>
      <c r="AD27" s="6"/>
      <c r="AE27" s="6"/>
      <c r="AF27" s="6"/>
      <c r="AG27" s="6"/>
      <c r="AH27" s="6"/>
    </row>
    <row r="28" spans="1:34" customFormat="1" ht="15.75" x14ac:dyDescent="0.25">
      <c r="A28" s="49">
        <v>15</v>
      </c>
      <c r="B28" s="40"/>
      <c r="C28" s="40"/>
      <c r="D28" s="36"/>
      <c r="E28" s="37"/>
      <c r="F28" s="38">
        <v>0</v>
      </c>
      <c r="G28" s="39">
        <v>1</v>
      </c>
      <c r="H28" s="64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0"/>
        <v>0</v>
      </c>
      <c r="M28" s="22"/>
      <c r="N28" s="11"/>
      <c r="O28" s="12"/>
      <c r="P28" s="12"/>
      <c r="Q28" s="12"/>
      <c r="R28" s="12"/>
      <c r="S28" s="12"/>
      <c r="T28" s="12"/>
      <c r="U28" s="12">
        <f t="shared" si="1"/>
        <v>10</v>
      </c>
      <c r="V28" s="11"/>
      <c r="W28" s="11"/>
      <c r="X28" s="22"/>
      <c r="Y28" s="22"/>
      <c r="Z28" s="22"/>
      <c r="AA28" s="22"/>
      <c r="AB28" s="22"/>
      <c r="AC28" s="6"/>
      <c r="AD28" s="6"/>
      <c r="AE28" s="6"/>
      <c r="AF28" s="6"/>
      <c r="AG28" s="6"/>
      <c r="AH28" s="6"/>
    </row>
    <row r="29" spans="1:34" customFormat="1" ht="15.75" x14ac:dyDescent="0.25">
      <c r="A29" s="49">
        <v>16</v>
      </c>
      <c r="B29" s="40"/>
      <c r="C29" s="40"/>
      <c r="D29" s="36"/>
      <c r="E29" s="37"/>
      <c r="F29" s="38">
        <v>0</v>
      </c>
      <c r="G29" s="39">
        <v>1</v>
      </c>
      <c r="H29" s="64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0"/>
        <v>0</v>
      </c>
      <c r="M29" s="22"/>
      <c r="N29" s="11"/>
      <c r="O29" s="12"/>
      <c r="P29" s="12"/>
      <c r="Q29" s="12"/>
      <c r="R29" s="12"/>
      <c r="S29" s="12"/>
      <c r="T29" s="12"/>
      <c r="U29" s="12">
        <f t="shared" si="1"/>
        <v>10</v>
      </c>
      <c r="V29" s="11"/>
      <c r="W29" s="11"/>
      <c r="X29" s="22"/>
      <c r="Y29" s="22"/>
      <c r="Z29" s="22"/>
      <c r="AA29" s="22"/>
      <c r="AB29" s="22"/>
      <c r="AC29" s="6"/>
      <c r="AD29" s="6"/>
      <c r="AE29" s="6"/>
      <c r="AF29" s="6"/>
      <c r="AG29" s="6"/>
      <c r="AH29" s="6"/>
    </row>
    <row r="30" spans="1:34" customFormat="1" ht="15.75" x14ac:dyDescent="0.25">
      <c r="A30" s="49">
        <v>17</v>
      </c>
      <c r="B30" s="40"/>
      <c r="C30" s="40"/>
      <c r="D30" s="36"/>
      <c r="E30" s="37"/>
      <c r="F30" s="38">
        <v>0</v>
      </c>
      <c r="G30" s="39">
        <v>1</v>
      </c>
      <c r="H30" s="64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0"/>
        <v>0</v>
      </c>
      <c r="M30" s="22"/>
      <c r="N30" s="11"/>
      <c r="O30" s="12"/>
      <c r="P30" s="12"/>
      <c r="Q30" s="12"/>
      <c r="R30" s="12"/>
      <c r="S30" s="12"/>
      <c r="T30" s="12"/>
      <c r="U30" s="12">
        <f t="shared" si="1"/>
        <v>10</v>
      </c>
      <c r="V30" s="11"/>
      <c r="W30" s="11"/>
      <c r="X30" s="22"/>
      <c r="Y30" s="22"/>
      <c r="Z30" s="22"/>
      <c r="AA30" s="22"/>
      <c r="AB30" s="6"/>
      <c r="AC30" s="6"/>
      <c r="AD30" s="6"/>
      <c r="AE30" s="6"/>
      <c r="AF30" s="6"/>
      <c r="AG30" s="6"/>
      <c r="AH30" s="6"/>
    </row>
    <row r="31" spans="1:34" customFormat="1" ht="15.75" x14ac:dyDescent="0.25">
      <c r="A31" s="49">
        <v>18</v>
      </c>
      <c r="B31" s="40"/>
      <c r="C31" s="40"/>
      <c r="D31" s="36"/>
      <c r="E31" s="37"/>
      <c r="F31" s="38">
        <v>0</v>
      </c>
      <c r="G31" s="39">
        <v>1</v>
      </c>
      <c r="H31" s="64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0"/>
        <v>0</v>
      </c>
      <c r="M31" s="22"/>
      <c r="N31" s="11"/>
      <c r="O31" s="12"/>
      <c r="P31" s="12"/>
      <c r="Q31" s="12"/>
      <c r="R31" s="12"/>
      <c r="S31" s="12"/>
      <c r="T31" s="12"/>
      <c r="U31" s="12">
        <f t="shared" si="1"/>
        <v>10</v>
      </c>
      <c r="V31" s="11"/>
      <c r="W31" s="11"/>
      <c r="X31" s="22"/>
      <c r="Y31" s="22"/>
      <c r="Z31" s="22"/>
      <c r="AA31" s="22"/>
      <c r="AB31" s="6"/>
      <c r="AC31" s="6"/>
      <c r="AD31" s="6"/>
      <c r="AE31" s="6"/>
      <c r="AF31" s="6"/>
      <c r="AG31" s="6"/>
      <c r="AH31" s="6"/>
    </row>
    <row r="32" spans="1:34" customFormat="1" ht="15.75" x14ac:dyDescent="0.25">
      <c r="A32" s="49">
        <v>19</v>
      </c>
      <c r="B32" s="40"/>
      <c r="C32" s="40"/>
      <c r="D32" s="36"/>
      <c r="E32" s="37"/>
      <c r="F32" s="38">
        <v>0</v>
      </c>
      <c r="G32" s="39">
        <v>1</v>
      </c>
      <c r="H32" s="64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0"/>
        <v>0</v>
      </c>
      <c r="M32" s="22"/>
      <c r="N32" s="11"/>
      <c r="O32" s="12"/>
      <c r="P32" s="12"/>
      <c r="Q32" s="12"/>
      <c r="R32" s="12"/>
      <c r="S32" s="12"/>
      <c r="T32" s="12"/>
      <c r="U32" s="12">
        <f t="shared" si="1"/>
        <v>10</v>
      </c>
      <c r="V32" s="11"/>
      <c r="W32" s="11"/>
      <c r="X32" s="22"/>
      <c r="Y32" s="22"/>
      <c r="Z32" s="22"/>
      <c r="AA32" s="22"/>
      <c r="AB32" s="6"/>
      <c r="AC32" s="6"/>
      <c r="AD32" s="6"/>
      <c r="AE32" s="6"/>
      <c r="AF32" s="6"/>
      <c r="AG32" s="6"/>
      <c r="AH32" s="6"/>
    </row>
    <row r="33" spans="1:34" customFormat="1" ht="15.75" x14ac:dyDescent="0.25">
      <c r="A33" s="49">
        <v>20</v>
      </c>
      <c r="B33" s="40"/>
      <c r="C33" s="40"/>
      <c r="D33" s="36"/>
      <c r="E33" s="37"/>
      <c r="F33" s="38">
        <v>0</v>
      </c>
      <c r="G33" s="39">
        <v>1</v>
      </c>
      <c r="H33" s="64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0"/>
        <v>0</v>
      </c>
      <c r="M33" s="22"/>
      <c r="N33" s="11"/>
      <c r="O33" s="12"/>
      <c r="P33" s="12"/>
      <c r="Q33" s="12"/>
      <c r="R33" s="12"/>
      <c r="S33" s="12"/>
      <c r="T33" s="12"/>
      <c r="U33" s="12">
        <f t="shared" si="1"/>
        <v>10</v>
      </c>
      <c r="V33" s="11"/>
      <c r="W33" s="11"/>
      <c r="X33" s="22"/>
      <c r="Y33" s="22"/>
      <c r="Z33" s="22"/>
      <c r="AA33" s="22"/>
      <c r="AB33" s="6"/>
      <c r="AC33" s="6"/>
      <c r="AD33" s="6"/>
      <c r="AE33" s="6"/>
      <c r="AF33" s="6"/>
      <c r="AG33" s="6"/>
      <c r="AH33" s="6"/>
    </row>
    <row r="34" spans="1:34" customFormat="1" ht="15.75" x14ac:dyDescent="0.25">
      <c r="A34" s="49">
        <v>21</v>
      </c>
      <c r="B34" s="40"/>
      <c r="C34" s="40"/>
      <c r="D34" s="36"/>
      <c r="E34" s="37"/>
      <c r="F34" s="38">
        <v>0</v>
      </c>
      <c r="G34" s="39">
        <v>1</v>
      </c>
      <c r="H34" s="64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0"/>
        <v>0</v>
      </c>
      <c r="M34" s="22"/>
      <c r="N34" s="11"/>
      <c r="O34" s="12"/>
      <c r="P34" s="12"/>
      <c r="Q34" s="12"/>
      <c r="R34" s="12"/>
      <c r="S34" s="12"/>
      <c r="T34" s="12"/>
      <c r="U34" s="12">
        <f t="shared" si="1"/>
        <v>10</v>
      </c>
      <c r="V34" s="11"/>
      <c r="W34" s="11"/>
      <c r="X34" s="22"/>
      <c r="Y34" s="22"/>
      <c r="Z34" s="22"/>
      <c r="AA34" s="22"/>
      <c r="AB34" s="6"/>
      <c r="AC34" s="6"/>
      <c r="AD34" s="6"/>
      <c r="AE34" s="6"/>
      <c r="AF34" s="6"/>
      <c r="AG34" s="6"/>
      <c r="AH34" s="6"/>
    </row>
    <row r="35" spans="1:34" customFormat="1" ht="15.75" x14ac:dyDescent="0.25">
      <c r="A35" s="49">
        <v>22</v>
      </c>
      <c r="B35" s="40"/>
      <c r="C35" s="40"/>
      <c r="D35" s="36"/>
      <c r="E35" s="37"/>
      <c r="F35" s="38">
        <v>0</v>
      </c>
      <c r="G35" s="39">
        <v>1</v>
      </c>
      <c r="H35" s="64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0"/>
        <v>0</v>
      </c>
      <c r="M35" s="22"/>
      <c r="N35" s="11"/>
      <c r="O35" s="12"/>
      <c r="P35" s="12"/>
      <c r="Q35" s="12"/>
      <c r="R35" s="12"/>
      <c r="S35" s="12"/>
      <c r="T35" s="12"/>
      <c r="U35" s="12">
        <f t="shared" si="1"/>
        <v>10</v>
      </c>
      <c r="V35" s="11"/>
      <c r="W35" s="11"/>
      <c r="X35" s="22"/>
      <c r="Y35" s="22"/>
      <c r="Z35" s="22"/>
      <c r="AA35" s="22"/>
      <c r="AB35" s="6"/>
      <c r="AC35" s="6"/>
      <c r="AD35" s="6"/>
      <c r="AE35" s="6"/>
      <c r="AF35" s="6"/>
      <c r="AG35" s="6"/>
      <c r="AH35" s="6"/>
    </row>
    <row r="36" spans="1:34" customFormat="1" ht="15.75" x14ac:dyDescent="0.25">
      <c r="A36" s="49">
        <v>23</v>
      </c>
      <c r="B36" s="40"/>
      <c r="C36" s="40"/>
      <c r="D36" s="36"/>
      <c r="E36" s="37"/>
      <c r="F36" s="38">
        <v>0</v>
      </c>
      <c r="G36" s="39">
        <v>1</v>
      </c>
      <c r="H36" s="64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0"/>
        <v>0</v>
      </c>
      <c r="M36" s="22"/>
      <c r="N36" s="11"/>
      <c r="O36" s="12"/>
      <c r="P36" s="12"/>
      <c r="Q36" s="12"/>
      <c r="R36" s="12"/>
      <c r="S36" s="12"/>
      <c r="T36" s="12"/>
      <c r="U36" s="12">
        <f t="shared" si="1"/>
        <v>10</v>
      </c>
      <c r="V36" s="11"/>
      <c r="W36" s="11"/>
      <c r="X36" s="22"/>
      <c r="Y36" s="22"/>
      <c r="Z36" s="22"/>
      <c r="AA36" s="22"/>
      <c r="AB36" s="6"/>
      <c r="AC36" s="6"/>
      <c r="AD36" s="6"/>
      <c r="AE36" s="6"/>
      <c r="AF36" s="6"/>
      <c r="AG36" s="6"/>
      <c r="AH36" s="6"/>
    </row>
    <row r="37" spans="1:34" customFormat="1" ht="15.75" x14ac:dyDescent="0.25">
      <c r="A37" s="49">
        <v>24</v>
      </c>
      <c r="B37" s="40"/>
      <c r="C37" s="40"/>
      <c r="D37" s="36"/>
      <c r="E37" s="37"/>
      <c r="F37" s="38">
        <v>0</v>
      </c>
      <c r="G37" s="39">
        <v>1</v>
      </c>
      <c r="H37" s="64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0"/>
        <v>0</v>
      </c>
      <c r="M37" s="22"/>
      <c r="N37" s="11"/>
      <c r="O37" s="12"/>
      <c r="P37" s="12"/>
      <c r="Q37" s="12"/>
      <c r="R37" s="12"/>
      <c r="S37" s="12"/>
      <c r="T37" s="12"/>
      <c r="U37" s="12">
        <f t="shared" si="1"/>
        <v>10</v>
      </c>
      <c r="V37" s="11"/>
      <c r="W37" s="11"/>
      <c r="X37" s="22"/>
      <c r="Y37" s="22"/>
      <c r="Z37" s="22"/>
      <c r="AA37" s="22"/>
      <c r="AB37" s="6"/>
      <c r="AC37" s="6"/>
      <c r="AD37" s="6"/>
      <c r="AE37" s="6"/>
      <c r="AF37" s="6"/>
      <c r="AG37" s="6"/>
      <c r="AH37" s="6"/>
    </row>
    <row r="38" spans="1:34" customFormat="1" ht="15.75" x14ac:dyDescent="0.25">
      <c r="A38" s="49">
        <v>25</v>
      </c>
      <c r="B38" s="40"/>
      <c r="C38" s="40"/>
      <c r="D38" s="36"/>
      <c r="E38" s="37"/>
      <c r="F38" s="38">
        <v>0</v>
      </c>
      <c r="G38" s="39">
        <v>1</v>
      </c>
      <c r="H38" s="64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0"/>
        <v>0</v>
      </c>
      <c r="N38" s="11"/>
      <c r="O38" s="12"/>
      <c r="P38" s="12"/>
      <c r="Q38" s="12"/>
      <c r="R38" s="12"/>
      <c r="S38" s="12"/>
      <c r="T38" s="12"/>
      <c r="U38" s="12">
        <f t="shared" si="1"/>
        <v>10</v>
      </c>
      <c r="V38" s="11"/>
      <c r="W38" s="11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customFormat="1" ht="15.75" x14ac:dyDescent="0.25">
      <c r="A39" s="49">
        <v>26</v>
      </c>
      <c r="B39" s="40"/>
      <c r="C39" s="40"/>
      <c r="D39" s="36"/>
      <c r="E39" s="37"/>
      <c r="F39" s="38">
        <v>0</v>
      </c>
      <c r="G39" s="39">
        <v>1</v>
      </c>
      <c r="H39" s="64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0"/>
        <v>0</v>
      </c>
      <c r="N39" s="6"/>
      <c r="O39" s="12"/>
      <c r="P39" s="12"/>
      <c r="Q39" s="12"/>
      <c r="R39" s="12"/>
      <c r="S39" s="12"/>
      <c r="T39" s="12"/>
      <c r="U39" s="12">
        <f t="shared" si="1"/>
        <v>10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customFormat="1" ht="15.75" x14ac:dyDescent="0.25">
      <c r="A40" s="49">
        <v>27</v>
      </c>
      <c r="B40" s="40"/>
      <c r="C40" s="40"/>
      <c r="D40" s="36"/>
      <c r="E40" s="37"/>
      <c r="F40" s="38">
        <v>0</v>
      </c>
      <c r="G40" s="39">
        <v>1</v>
      </c>
      <c r="H40" s="64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0"/>
        <v>0</v>
      </c>
      <c r="N40" s="6"/>
      <c r="O40" s="12"/>
      <c r="P40" s="12"/>
      <c r="Q40" s="12"/>
      <c r="R40" s="12"/>
      <c r="S40" s="12"/>
      <c r="T40" s="12"/>
      <c r="U40" s="12">
        <f t="shared" si="1"/>
        <v>10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customFormat="1" ht="15.75" x14ac:dyDescent="0.25">
      <c r="A41" s="49">
        <v>28</v>
      </c>
      <c r="B41" s="40"/>
      <c r="C41" s="40"/>
      <c r="D41" s="36"/>
      <c r="E41" s="37"/>
      <c r="F41" s="38">
        <v>0</v>
      </c>
      <c r="G41" s="39">
        <v>1</v>
      </c>
      <c r="H41" s="64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0"/>
        <v>0</v>
      </c>
      <c r="N41" s="6"/>
      <c r="O41" s="12"/>
      <c r="P41" s="12"/>
      <c r="Q41" s="12"/>
      <c r="R41" s="12"/>
      <c r="S41" s="12"/>
      <c r="T41" s="12"/>
      <c r="U41" s="12">
        <f t="shared" si="1"/>
        <v>10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customFormat="1" ht="15.75" x14ac:dyDescent="0.25">
      <c r="A42" s="49">
        <v>29</v>
      </c>
      <c r="B42" s="40"/>
      <c r="C42" s="40"/>
      <c r="D42" s="36"/>
      <c r="E42" s="37"/>
      <c r="F42" s="38">
        <v>0</v>
      </c>
      <c r="G42" s="39">
        <v>1</v>
      </c>
      <c r="H42" s="64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0"/>
        <v>0</v>
      </c>
      <c r="N42" s="6"/>
      <c r="O42" s="12"/>
      <c r="P42" s="12"/>
      <c r="Q42" s="12"/>
      <c r="R42" s="12"/>
      <c r="S42" s="12"/>
      <c r="T42" s="12"/>
      <c r="U42" s="12">
        <f t="shared" si="1"/>
        <v>10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customFormat="1" ht="15.75" x14ac:dyDescent="0.25">
      <c r="A43" s="49">
        <v>30</v>
      </c>
      <c r="B43" s="40"/>
      <c r="C43" s="40"/>
      <c r="D43" s="36"/>
      <c r="E43" s="37"/>
      <c r="F43" s="38">
        <v>0</v>
      </c>
      <c r="G43" s="39">
        <v>1</v>
      </c>
      <c r="H43" s="64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0"/>
        <v>0</v>
      </c>
      <c r="N43" s="6"/>
      <c r="O43" s="12"/>
      <c r="P43" s="12"/>
      <c r="Q43" s="12"/>
      <c r="R43" s="12"/>
      <c r="S43" s="12"/>
      <c r="T43" s="12"/>
      <c r="U43" s="12">
        <f t="shared" si="1"/>
        <v>10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customFormat="1" ht="15.75" x14ac:dyDescent="0.25">
      <c r="A44" s="49">
        <v>31</v>
      </c>
      <c r="B44" s="40"/>
      <c r="C44" s="40"/>
      <c r="D44" s="36"/>
      <c r="E44" s="37"/>
      <c r="F44" s="38">
        <v>0</v>
      </c>
      <c r="G44" s="39">
        <v>1</v>
      </c>
      <c r="H44" s="64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0"/>
        <v>0</v>
      </c>
      <c r="N44" s="6"/>
      <c r="O44" s="12"/>
      <c r="P44" s="12"/>
      <c r="Q44" s="12"/>
      <c r="R44" s="12"/>
      <c r="S44" s="12"/>
      <c r="T44" s="12"/>
      <c r="U44" s="12">
        <f t="shared" si="1"/>
        <v>10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customFormat="1" ht="15.75" x14ac:dyDescent="0.25">
      <c r="A45" s="49">
        <v>32</v>
      </c>
      <c r="B45" s="40"/>
      <c r="C45" s="40"/>
      <c r="D45" s="36"/>
      <c r="E45" s="37"/>
      <c r="F45" s="38">
        <v>0</v>
      </c>
      <c r="G45" s="39">
        <v>1</v>
      </c>
      <c r="H45" s="64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0"/>
        <v>0</v>
      </c>
      <c r="N45" s="6"/>
      <c r="O45" s="12"/>
      <c r="P45" s="12"/>
      <c r="Q45" s="12"/>
      <c r="R45" s="12"/>
      <c r="S45" s="12"/>
      <c r="T45" s="12"/>
      <c r="U45" s="12">
        <f t="shared" si="1"/>
        <v>10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customFormat="1" ht="15.75" x14ac:dyDescent="0.25">
      <c r="A46" s="49">
        <v>33</v>
      </c>
      <c r="B46" s="40"/>
      <c r="C46" s="40"/>
      <c r="D46" s="36"/>
      <c r="E46" s="37"/>
      <c r="F46" s="38">
        <v>0</v>
      </c>
      <c r="G46" s="39">
        <v>1</v>
      </c>
      <c r="H46" s="64">
        <f t="shared" si="2"/>
        <v>0</v>
      </c>
      <c r="I46" s="67">
        <f t="shared" si="3"/>
        <v>0</v>
      </c>
      <c r="J46" s="67">
        <f t="shared" si="4"/>
        <v>0</v>
      </c>
      <c r="K46" s="67">
        <f t="shared" si="5"/>
        <v>0</v>
      </c>
      <c r="L46" s="67">
        <f t="shared" si="0"/>
        <v>0</v>
      </c>
      <c r="N46" s="6"/>
      <c r="O46" s="12"/>
      <c r="P46" s="12"/>
      <c r="Q46" s="12"/>
      <c r="R46" s="12"/>
      <c r="S46" s="12"/>
      <c r="T46" s="12"/>
      <c r="U46" s="12">
        <f t="shared" ref="U46:U77" si="6">IFERROR(MOD(9*MID(D46,1,1)+7*MID(D46,2,1)+3*MID(D46,3,1)+MID(D46,4,1)+9*MID(D46,5,1)+7*MID(D46,6,1)+3*MID(D46,7,1)+MID(D46,8,1)+9*MID(D46,9,1)+7*MID(D46,10,1),10),10)</f>
        <v>10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customFormat="1" ht="15.75" x14ac:dyDescent="0.25">
      <c r="A47" s="49">
        <v>34</v>
      </c>
      <c r="B47" s="40"/>
      <c r="C47" s="40"/>
      <c r="D47" s="36"/>
      <c r="E47" s="37"/>
      <c r="F47" s="38">
        <v>0</v>
      </c>
      <c r="G47" s="39">
        <v>1</v>
      </c>
      <c r="H47" s="64">
        <f t="shared" si="2"/>
        <v>0</v>
      </c>
      <c r="I47" s="67">
        <f t="shared" si="3"/>
        <v>0</v>
      </c>
      <c r="J47" s="67">
        <f t="shared" si="4"/>
        <v>0</v>
      </c>
      <c r="K47" s="67">
        <f t="shared" si="5"/>
        <v>0</v>
      </c>
      <c r="L47" s="67">
        <f t="shared" si="0"/>
        <v>0</v>
      </c>
      <c r="N47" s="6"/>
      <c r="O47" s="12"/>
      <c r="P47" s="12"/>
      <c r="Q47" s="12"/>
      <c r="R47" s="12"/>
      <c r="S47" s="12"/>
      <c r="T47" s="12"/>
      <c r="U47" s="12">
        <f t="shared" si="6"/>
        <v>10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customFormat="1" ht="15.75" x14ac:dyDescent="0.25">
      <c r="A48" s="49">
        <v>35</v>
      </c>
      <c r="B48" s="40"/>
      <c r="C48" s="40"/>
      <c r="D48" s="36"/>
      <c r="E48" s="37"/>
      <c r="F48" s="38">
        <v>0</v>
      </c>
      <c r="G48" s="39">
        <v>1</v>
      </c>
      <c r="H48" s="64">
        <f t="shared" si="2"/>
        <v>0</v>
      </c>
      <c r="I48" s="67">
        <f t="shared" si="3"/>
        <v>0</v>
      </c>
      <c r="J48" s="67">
        <f t="shared" si="4"/>
        <v>0</v>
      </c>
      <c r="K48" s="67">
        <f t="shared" si="5"/>
        <v>0</v>
      </c>
      <c r="L48" s="67">
        <f t="shared" si="0"/>
        <v>0</v>
      </c>
      <c r="N48" s="6"/>
      <c r="O48" s="12"/>
      <c r="P48" s="12"/>
      <c r="Q48" s="12"/>
      <c r="R48" s="12"/>
      <c r="S48" s="12"/>
      <c r="T48" s="12"/>
      <c r="U48" s="12">
        <f t="shared" si="6"/>
        <v>10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customFormat="1" ht="15.75" x14ac:dyDescent="0.25">
      <c r="A49" s="49">
        <v>36</v>
      </c>
      <c r="B49" s="40"/>
      <c r="C49" s="40"/>
      <c r="D49" s="36"/>
      <c r="E49" s="37"/>
      <c r="F49" s="38">
        <v>0</v>
      </c>
      <c r="G49" s="39">
        <v>1</v>
      </c>
      <c r="H49" s="64">
        <f t="shared" si="2"/>
        <v>0</v>
      </c>
      <c r="I49" s="67">
        <f t="shared" si="3"/>
        <v>0</v>
      </c>
      <c r="J49" s="67">
        <f t="shared" si="4"/>
        <v>0</v>
      </c>
      <c r="K49" s="67">
        <f t="shared" si="5"/>
        <v>0</v>
      </c>
      <c r="L49" s="67">
        <f t="shared" si="0"/>
        <v>0</v>
      </c>
      <c r="N49" s="6"/>
      <c r="O49" s="12"/>
      <c r="P49" s="12"/>
      <c r="Q49" s="12"/>
      <c r="R49" s="12"/>
      <c r="S49" s="12"/>
      <c r="T49" s="12"/>
      <c r="U49" s="12">
        <f t="shared" si="6"/>
        <v>10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customFormat="1" ht="15.75" x14ac:dyDescent="0.25">
      <c r="A50" s="49">
        <v>37</v>
      </c>
      <c r="B50" s="40"/>
      <c r="C50" s="40"/>
      <c r="D50" s="36"/>
      <c r="E50" s="37"/>
      <c r="F50" s="38">
        <v>0</v>
      </c>
      <c r="G50" s="39">
        <v>1</v>
      </c>
      <c r="H50" s="64">
        <f t="shared" si="2"/>
        <v>0</v>
      </c>
      <c r="I50" s="67">
        <f t="shared" si="3"/>
        <v>0</v>
      </c>
      <c r="J50" s="67">
        <f t="shared" si="4"/>
        <v>0</v>
      </c>
      <c r="K50" s="67">
        <f t="shared" si="5"/>
        <v>0</v>
      </c>
      <c r="L50" s="67">
        <f t="shared" si="0"/>
        <v>0</v>
      </c>
      <c r="N50" s="6"/>
      <c r="O50" s="12"/>
      <c r="P50" s="12"/>
      <c r="Q50" s="12"/>
      <c r="R50" s="12"/>
      <c r="S50" s="12"/>
      <c r="T50" s="12"/>
      <c r="U50" s="12">
        <f t="shared" si="6"/>
        <v>10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customFormat="1" ht="15.75" x14ac:dyDescent="0.25">
      <c r="A51" s="49">
        <v>38</v>
      </c>
      <c r="B51" s="40"/>
      <c r="C51" s="40"/>
      <c r="D51" s="36"/>
      <c r="E51" s="37"/>
      <c r="F51" s="38">
        <v>0</v>
      </c>
      <c r="G51" s="39">
        <v>1</v>
      </c>
      <c r="H51" s="64">
        <f t="shared" si="2"/>
        <v>0</v>
      </c>
      <c r="I51" s="67">
        <f t="shared" si="3"/>
        <v>0</v>
      </c>
      <c r="J51" s="67">
        <f t="shared" si="4"/>
        <v>0</v>
      </c>
      <c r="K51" s="67">
        <f t="shared" si="5"/>
        <v>0</v>
      </c>
      <c r="L51" s="67">
        <f t="shared" si="0"/>
        <v>0</v>
      </c>
      <c r="N51" s="6"/>
      <c r="O51" s="12"/>
      <c r="P51" s="12"/>
      <c r="Q51" s="12"/>
      <c r="R51" s="12"/>
      <c r="S51" s="12"/>
      <c r="T51" s="12"/>
      <c r="U51" s="12">
        <f t="shared" si="6"/>
        <v>10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customFormat="1" ht="15.75" x14ac:dyDescent="0.25">
      <c r="A52" s="49">
        <v>39</v>
      </c>
      <c r="B52" s="40"/>
      <c r="C52" s="40"/>
      <c r="D52" s="36"/>
      <c r="E52" s="37"/>
      <c r="F52" s="38">
        <v>0</v>
      </c>
      <c r="G52" s="39">
        <v>1</v>
      </c>
      <c r="H52" s="64">
        <f t="shared" si="2"/>
        <v>0</v>
      </c>
      <c r="I52" s="67">
        <f t="shared" si="3"/>
        <v>0</v>
      </c>
      <c r="J52" s="67">
        <f t="shared" si="4"/>
        <v>0</v>
      </c>
      <c r="K52" s="67">
        <f t="shared" si="5"/>
        <v>0</v>
      </c>
      <c r="L52" s="67">
        <f t="shared" si="0"/>
        <v>0</v>
      </c>
      <c r="N52" s="6"/>
      <c r="O52" s="12"/>
      <c r="P52" s="12"/>
      <c r="Q52" s="12"/>
      <c r="R52" s="12"/>
      <c r="S52" s="12"/>
      <c r="T52" s="12"/>
      <c r="U52" s="12">
        <f t="shared" si="6"/>
        <v>10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customFormat="1" ht="15.75" x14ac:dyDescent="0.25">
      <c r="A53" s="49">
        <v>40</v>
      </c>
      <c r="B53" s="40"/>
      <c r="C53" s="40"/>
      <c r="D53" s="36"/>
      <c r="E53" s="37"/>
      <c r="F53" s="38">
        <v>0</v>
      </c>
      <c r="G53" s="39">
        <v>1</v>
      </c>
      <c r="H53" s="64">
        <f t="shared" si="2"/>
        <v>0</v>
      </c>
      <c r="I53" s="67">
        <f t="shared" si="3"/>
        <v>0</v>
      </c>
      <c r="J53" s="67">
        <f t="shared" si="4"/>
        <v>0</v>
      </c>
      <c r="K53" s="67">
        <f t="shared" si="5"/>
        <v>0</v>
      </c>
      <c r="L53" s="67">
        <f t="shared" si="0"/>
        <v>0</v>
      </c>
      <c r="N53" s="6"/>
      <c r="O53" s="12"/>
      <c r="P53" s="12"/>
      <c r="Q53" s="12"/>
      <c r="R53" s="12"/>
      <c r="S53" s="12"/>
      <c r="T53" s="12"/>
      <c r="U53" s="12">
        <f t="shared" si="6"/>
        <v>10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customFormat="1" ht="15.75" x14ac:dyDescent="0.25">
      <c r="A54" s="49">
        <v>41</v>
      </c>
      <c r="B54" s="40"/>
      <c r="C54" s="40"/>
      <c r="D54" s="36"/>
      <c r="E54" s="37"/>
      <c r="F54" s="38">
        <v>0</v>
      </c>
      <c r="G54" s="39">
        <v>1</v>
      </c>
      <c r="H54" s="64">
        <f t="shared" si="2"/>
        <v>0</v>
      </c>
      <c r="I54" s="67">
        <f t="shared" si="3"/>
        <v>0</v>
      </c>
      <c r="J54" s="67">
        <f t="shared" si="4"/>
        <v>0</v>
      </c>
      <c r="K54" s="67">
        <f t="shared" si="5"/>
        <v>0</v>
      </c>
      <c r="L54" s="67">
        <f t="shared" si="0"/>
        <v>0</v>
      </c>
      <c r="N54" s="6"/>
      <c r="O54" s="12"/>
      <c r="P54" s="12"/>
      <c r="Q54" s="12"/>
      <c r="R54" s="12"/>
      <c r="S54" s="12"/>
      <c r="T54" s="12"/>
      <c r="U54" s="12">
        <f t="shared" si="6"/>
        <v>10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customFormat="1" ht="15.75" x14ac:dyDescent="0.25">
      <c r="A55" s="49">
        <v>42</v>
      </c>
      <c r="B55" s="40"/>
      <c r="C55" s="40"/>
      <c r="D55" s="36"/>
      <c r="E55" s="37"/>
      <c r="F55" s="38">
        <v>0</v>
      </c>
      <c r="G55" s="39">
        <v>1</v>
      </c>
      <c r="H55" s="64">
        <f t="shared" si="2"/>
        <v>0</v>
      </c>
      <c r="I55" s="67">
        <f t="shared" si="3"/>
        <v>0</v>
      </c>
      <c r="J55" s="67">
        <f t="shared" si="4"/>
        <v>0</v>
      </c>
      <c r="K55" s="67">
        <f t="shared" si="5"/>
        <v>0</v>
      </c>
      <c r="L55" s="67">
        <f t="shared" si="0"/>
        <v>0</v>
      </c>
      <c r="N55" s="6"/>
      <c r="O55" s="12"/>
      <c r="P55" s="12"/>
      <c r="Q55" s="12"/>
      <c r="R55" s="12"/>
      <c r="S55" s="12"/>
      <c r="T55" s="12"/>
      <c r="U55" s="12">
        <f t="shared" si="6"/>
        <v>10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customFormat="1" ht="15.75" x14ac:dyDescent="0.25">
      <c r="A56" s="49">
        <v>43</v>
      </c>
      <c r="B56" s="40"/>
      <c r="C56" s="40"/>
      <c r="D56" s="36"/>
      <c r="E56" s="37"/>
      <c r="F56" s="38">
        <v>0</v>
      </c>
      <c r="G56" s="39">
        <v>1</v>
      </c>
      <c r="H56" s="64">
        <f t="shared" si="2"/>
        <v>0</v>
      </c>
      <c r="I56" s="67">
        <f t="shared" si="3"/>
        <v>0</v>
      </c>
      <c r="J56" s="67">
        <f t="shared" si="4"/>
        <v>0</v>
      </c>
      <c r="K56" s="67">
        <f t="shared" si="5"/>
        <v>0</v>
      </c>
      <c r="L56" s="67">
        <f t="shared" si="0"/>
        <v>0</v>
      </c>
      <c r="N56" s="6"/>
      <c r="O56" s="12"/>
      <c r="P56" s="12"/>
      <c r="Q56" s="12"/>
      <c r="R56" s="12"/>
      <c r="S56" s="12"/>
      <c r="T56" s="12"/>
      <c r="U56" s="12">
        <f t="shared" si="6"/>
        <v>10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customFormat="1" ht="15.75" x14ac:dyDescent="0.25">
      <c r="A57" s="49">
        <v>44</v>
      </c>
      <c r="B57" s="40"/>
      <c r="C57" s="40"/>
      <c r="D57" s="36"/>
      <c r="E57" s="37"/>
      <c r="F57" s="38">
        <v>0</v>
      </c>
      <c r="G57" s="39">
        <v>1</v>
      </c>
      <c r="H57" s="64">
        <f t="shared" si="2"/>
        <v>0</v>
      </c>
      <c r="I57" s="67">
        <f t="shared" si="3"/>
        <v>0</v>
      </c>
      <c r="J57" s="67">
        <f t="shared" si="4"/>
        <v>0</v>
      </c>
      <c r="K57" s="67">
        <f t="shared" si="5"/>
        <v>0</v>
      </c>
      <c r="L57" s="67">
        <f t="shared" si="0"/>
        <v>0</v>
      </c>
      <c r="N57" s="6"/>
      <c r="O57" s="12"/>
      <c r="P57" s="12"/>
      <c r="Q57" s="12"/>
      <c r="R57" s="12"/>
      <c r="S57" s="12"/>
      <c r="T57" s="12"/>
      <c r="U57" s="12">
        <f t="shared" si="6"/>
        <v>10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customFormat="1" ht="15.75" x14ac:dyDescent="0.25">
      <c r="A58" s="49">
        <v>45</v>
      </c>
      <c r="B58" s="40"/>
      <c r="C58" s="40"/>
      <c r="D58" s="36"/>
      <c r="E58" s="37"/>
      <c r="F58" s="38">
        <v>0</v>
      </c>
      <c r="G58" s="39">
        <v>1</v>
      </c>
      <c r="H58" s="64">
        <f t="shared" si="2"/>
        <v>0</v>
      </c>
      <c r="I58" s="67">
        <f t="shared" si="3"/>
        <v>0</v>
      </c>
      <c r="J58" s="67">
        <f t="shared" si="4"/>
        <v>0</v>
      </c>
      <c r="K58" s="67">
        <f t="shared" si="5"/>
        <v>0</v>
      </c>
      <c r="L58" s="67">
        <f t="shared" si="0"/>
        <v>0</v>
      </c>
      <c r="N58" s="6"/>
      <c r="O58" s="12"/>
      <c r="P58" s="12"/>
      <c r="Q58" s="12"/>
      <c r="R58" s="12"/>
      <c r="S58" s="12"/>
      <c r="T58" s="12"/>
      <c r="U58" s="12">
        <f t="shared" si="6"/>
        <v>10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customFormat="1" ht="15.75" x14ac:dyDescent="0.25">
      <c r="A59" s="49">
        <v>46</v>
      </c>
      <c r="B59" s="40"/>
      <c r="C59" s="40"/>
      <c r="D59" s="36"/>
      <c r="E59" s="37"/>
      <c r="F59" s="38">
        <v>0</v>
      </c>
      <c r="G59" s="39">
        <v>1</v>
      </c>
      <c r="H59" s="64">
        <f t="shared" si="2"/>
        <v>0</v>
      </c>
      <c r="I59" s="67">
        <f t="shared" si="3"/>
        <v>0</v>
      </c>
      <c r="J59" s="67">
        <f t="shared" si="4"/>
        <v>0</v>
      </c>
      <c r="K59" s="67">
        <f t="shared" si="5"/>
        <v>0</v>
      </c>
      <c r="L59" s="67">
        <f t="shared" si="0"/>
        <v>0</v>
      </c>
      <c r="N59" s="6"/>
      <c r="O59" s="12"/>
      <c r="P59" s="12"/>
      <c r="Q59" s="12"/>
      <c r="R59" s="12"/>
      <c r="S59" s="12"/>
      <c r="T59" s="12"/>
      <c r="U59" s="12">
        <f t="shared" si="6"/>
        <v>10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customFormat="1" ht="15.75" x14ac:dyDescent="0.25">
      <c r="A60" s="49">
        <v>47</v>
      </c>
      <c r="B60" s="40"/>
      <c r="C60" s="40"/>
      <c r="D60" s="36"/>
      <c r="E60" s="37"/>
      <c r="F60" s="38">
        <v>0</v>
      </c>
      <c r="G60" s="39">
        <v>1</v>
      </c>
      <c r="H60" s="64">
        <f t="shared" si="2"/>
        <v>0</v>
      </c>
      <c r="I60" s="67">
        <f t="shared" si="3"/>
        <v>0</v>
      </c>
      <c r="J60" s="67">
        <f t="shared" si="4"/>
        <v>0</v>
      </c>
      <c r="K60" s="67">
        <f t="shared" si="5"/>
        <v>0</v>
      </c>
      <c r="L60" s="67">
        <f t="shared" si="0"/>
        <v>0</v>
      </c>
      <c r="N60" s="6"/>
      <c r="O60" s="12"/>
      <c r="P60" s="12"/>
      <c r="Q60" s="12"/>
      <c r="R60" s="12"/>
      <c r="S60" s="12"/>
      <c r="T60" s="12"/>
      <c r="U60" s="12">
        <f t="shared" si="6"/>
        <v>10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customFormat="1" ht="15.75" x14ac:dyDescent="0.25">
      <c r="A61" s="49">
        <v>48</v>
      </c>
      <c r="B61" s="40"/>
      <c r="C61" s="40"/>
      <c r="D61" s="36"/>
      <c r="E61" s="37"/>
      <c r="F61" s="38">
        <v>0</v>
      </c>
      <c r="G61" s="39">
        <v>1</v>
      </c>
      <c r="H61" s="64">
        <f t="shared" si="2"/>
        <v>0</v>
      </c>
      <c r="I61" s="67">
        <f t="shared" si="3"/>
        <v>0</v>
      </c>
      <c r="J61" s="67">
        <f t="shared" si="4"/>
        <v>0</v>
      </c>
      <c r="K61" s="67">
        <f t="shared" si="5"/>
        <v>0</v>
      </c>
      <c r="L61" s="67">
        <f t="shared" si="0"/>
        <v>0</v>
      </c>
      <c r="N61" s="6"/>
      <c r="O61" s="12"/>
      <c r="P61" s="12"/>
      <c r="Q61" s="12"/>
      <c r="R61" s="12"/>
      <c r="S61" s="12"/>
      <c r="T61" s="12"/>
      <c r="U61" s="12">
        <f t="shared" si="6"/>
        <v>10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customFormat="1" ht="15.75" x14ac:dyDescent="0.25">
      <c r="A62" s="49">
        <v>49</v>
      </c>
      <c r="B62" s="40"/>
      <c r="C62" s="40"/>
      <c r="D62" s="36"/>
      <c r="E62" s="37"/>
      <c r="F62" s="38">
        <v>0</v>
      </c>
      <c r="G62" s="39">
        <v>1</v>
      </c>
      <c r="H62" s="64">
        <f t="shared" si="2"/>
        <v>0</v>
      </c>
      <c r="I62" s="67">
        <f t="shared" si="3"/>
        <v>0</v>
      </c>
      <c r="J62" s="67">
        <f t="shared" si="4"/>
        <v>0</v>
      </c>
      <c r="K62" s="67">
        <f t="shared" si="5"/>
        <v>0</v>
      </c>
      <c r="L62" s="67">
        <f t="shared" si="0"/>
        <v>0</v>
      </c>
      <c r="N62" s="6"/>
      <c r="O62" s="12"/>
      <c r="P62" s="12"/>
      <c r="Q62" s="12"/>
      <c r="R62" s="12"/>
      <c r="S62" s="12"/>
      <c r="T62" s="12"/>
      <c r="U62" s="12">
        <f t="shared" si="6"/>
        <v>10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customFormat="1" ht="15.75" x14ac:dyDescent="0.25">
      <c r="A63" s="49">
        <v>50</v>
      </c>
      <c r="B63" s="40"/>
      <c r="C63" s="40"/>
      <c r="D63" s="36"/>
      <c r="E63" s="37"/>
      <c r="F63" s="38">
        <v>0</v>
      </c>
      <c r="G63" s="39">
        <v>1</v>
      </c>
      <c r="H63" s="64">
        <f t="shared" si="2"/>
        <v>0</v>
      </c>
      <c r="I63" s="67">
        <f t="shared" si="3"/>
        <v>0</v>
      </c>
      <c r="J63" s="67">
        <f t="shared" si="4"/>
        <v>0</v>
      </c>
      <c r="K63" s="67">
        <f t="shared" si="5"/>
        <v>0</v>
      </c>
      <c r="L63" s="67">
        <f t="shared" si="0"/>
        <v>0</v>
      </c>
      <c r="N63" s="6"/>
      <c r="O63" s="12"/>
      <c r="P63" s="12"/>
      <c r="Q63" s="12"/>
      <c r="R63" s="12"/>
      <c r="S63" s="12"/>
      <c r="T63" s="12"/>
      <c r="U63" s="12">
        <f t="shared" si="6"/>
        <v>10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customFormat="1" ht="15.75" x14ac:dyDescent="0.25">
      <c r="A64" s="49">
        <v>51</v>
      </c>
      <c r="B64" s="40"/>
      <c r="C64" s="40"/>
      <c r="D64" s="36"/>
      <c r="E64" s="37"/>
      <c r="F64" s="38">
        <v>0</v>
      </c>
      <c r="G64" s="39">
        <v>1</v>
      </c>
      <c r="H64" s="64">
        <f t="shared" si="2"/>
        <v>0</v>
      </c>
      <c r="I64" s="67">
        <f t="shared" si="3"/>
        <v>0</v>
      </c>
      <c r="J64" s="67">
        <f t="shared" si="4"/>
        <v>0</v>
      </c>
      <c r="K64" s="67">
        <f t="shared" si="5"/>
        <v>0</v>
      </c>
      <c r="L64" s="67">
        <f t="shared" si="0"/>
        <v>0</v>
      </c>
      <c r="N64" s="6"/>
      <c r="O64" s="12"/>
      <c r="P64" s="12"/>
      <c r="Q64" s="12"/>
      <c r="R64" s="12"/>
      <c r="S64" s="12"/>
      <c r="T64" s="12"/>
      <c r="U64" s="12">
        <f t="shared" si="6"/>
        <v>10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customFormat="1" ht="15.75" x14ac:dyDescent="0.25">
      <c r="A65" s="49">
        <v>52</v>
      </c>
      <c r="B65" s="40"/>
      <c r="C65" s="40"/>
      <c r="D65" s="36"/>
      <c r="E65" s="37"/>
      <c r="F65" s="38">
        <v>0</v>
      </c>
      <c r="G65" s="39">
        <v>1</v>
      </c>
      <c r="H65" s="64">
        <f t="shared" si="2"/>
        <v>0</v>
      </c>
      <c r="I65" s="67">
        <f t="shared" si="3"/>
        <v>0</v>
      </c>
      <c r="J65" s="67">
        <f t="shared" si="4"/>
        <v>0</v>
      </c>
      <c r="K65" s="67">
        <f t="shared" si="5"/>
        <v>0</v>
      </c>
      <c r="L65" s="67">
        <f t="shared" si="0"/>
        <v>0</v>
      </c>
      <c r="N65" s="6"/>
      <c r="O65" s="12"/>
      <c r="P65" s="12"/>
      <c r="Q65" s="12"/>
      <c r="R65" s="12"/>
      <c r="S65" s="12"/>
      <c r="T65" s="12"/>
      <c r="U65" s="12">
        <f t="shared" si="6"/>
        <v>10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customFormat="1" ht="15.75" x14ac:dyDescent="0.25">
      <c r="A66" s="49">
        <v>53</v>
      </c>
      <c r="B66" s="40"/>
      <c r="C66" s="40"/>
      <c r="D66" s="36"/>
      <c r="E66" s="37"/>
      <c r="F66" s="38">
        <v>0</v>
      </c>
      <c r="G66" s="39">
        <v>1</v>
      </c>
      <c r="H66" s="64">
        <f t="shared" si="2"/>
        <v>0</v>
      </c>
      <c r="I66" s="67">
        <f t="shared" si="3"/>
        <v>0</v>
      </c>
      <c r="J66" s="67">
        <f t="shared" si="4"/>
        <v>0</v>
      </c>
      <c r="K66" s="67">
        <f t="shared" si="5"/>
        <v>0</v>
      </c>
      <c r="L66" s="67">
        <f t="shared" si="0"/>
        <v>0</v>
      </c>
      <c r="N66" s="6"/>
      <c r="O66" s="12"/>
      <c r="P66" s="12"/>
      <c r="Q66" s="12"/>
      <c r="R66" s="12"/>
      <c r="S66" s="12"/>
      <c r="T66" s="12"/>
      <c r="U66" s="12">
        <f t="shared" si="6"/>
        <v>10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customFormat="1" ht="15.75" x14ac:dyDescent="0.25">
      <c r="A67" s="49">
        <v>54</v>
      </c>
      <c r="B67" s="40"/>
      <c r="C67" s="40"/>
      <c r="D67" s="36"/>
      <c r="E67" s="37"/>
      <c r="F67" s="38">
        <v>0</v>
      </c>
      <c r="G67" s="39">
        <v>1</v>
      </c>
      <c r="H67" s="64">
        <f t="shared" si="2"/>
        <v>0</v>
      </c>
      <c r="I67" s="67">
        <f t="shared" si="3"/>
        <v>0</v>
      </c>
      <c r="J67" s="67">
        <f t="shared" si="4"/>
        <v>0</v>
      </c>
      <c r="K67" s="67">
        <f t="shared" si="5"/>
        <v>0</v>
      </c>
      <c r="L67" s="67">
        <f t="shared" si="0"/>
        <v>0</v>
      </c>
      <c r="N67" s="6"/>
      <c r="O67" s="12"/>
      <c r="P67" s="12"/>
      <c r="Q67" s="12"/>
      <c r="R67" s="12"/>
      <c r="S67" s="12"/>
      <c r="T67" s="12"/>
      <c r="U67" s="12">
        <f t="shared" si="6"/>
        <v>10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customFormat="1" ht="15.75" x14ac:dyDescent="0.25">
      <c r="A68" s="49">
        <v>55</v>
      </c>
      <c r="B68" s="40"/>
      <c r="C68" s="40"/>
      <c r="D68" s="36"/>
      <c r="E68" s="37"/>
      <c r="F68" s="38">
        <v>0</v>
      </c>
      <c r="G68" s="39">
        <v>1</v>
      </c>
      <c r="H68" s="64">
        <f t="shared" si="2"/>
        <v>0</v>
      </c>
      <c r="I68" s="67">
        <f t="shared" si="3"/>
        <v>0</v>
      </c>
      <c r="J68" s="67">
        <f t="shared" si="4"/>
        <v>0</v>
      </c>
      <c r="K68" s="67">
        <f t="shared" si="5"/>
        <v>0</v>
      </c>
      <c r="L68" s="67">
        <f t="shared" si="0"/>
        <v>0</v>
      </c>
      <c r="N68" s="6"/>
      <c r="O68" s="12"/>
      <c r="P68" s="12"/>
      <c r="Q68" s="12"/>
      <c r="R68" s="12"/>
      <c r="S68" s="12"/>
      <c r="T68" s="12"/>
      <c r="U68" s="12">
        <f t="shared" si="6"/>
        <v>10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customFormat="1" ht="15.75" x14ac:dyDescent="0.25">
      <c r="A69" s="49">
        <v>56</v>
      </c>
      <c r="B69" s="40"/>
      <c r="C69" s="40"/>
      <c r="D69" s="36"/>
      <c r="E69" s="37"/>
      <c r="F69" s="38">
        <v>0</v>
      </c>
      <c r="G69" s="39">
        <v>1</v>
      </c>
      <c r="H69" s="64">
        <f t="shared" si="2"/>
        <v>0</v>
      </c>
      <c r="I69" s="67">
        <f t="shared" si="3"/>
        <v>0</v>
      </c>
      <c r="J69" s="67">
        <f t="shared" si="4"/>
        <v>0</v>
      </c>
      <c r="K69" s="67">
        <f t="shared" si="5"/>
        <v>0</v>
      </c>
      <c r="L69" s="67">
        <f t="shared" si="0"/>
        <v>0</v>
      </c>
      <c r="N69" s="6"/>
      <c r="O69" s="12"/>
      <c r="P69" s="12"/>
      <c r="Q69" s="12"/>
      <c r="R69" s="12"/>
      <c r="S69" s="12"/>
      <c r="T69" s="12"/>
      <c r="U69" s="12">
        <f t="shared" si="6"/>
        <v>10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customFormat="1" ht="15.75" x14ac:dyDescent="0.25">
      <c r="A70" s="49">
        <v>57</v>
      </c>
      <c r="B70" s="40"/>
      <c r="C70" s="40"/>
      <c r="D70" s="36"/>
      <c r="E70" s="37"/>
      <c r="F70" s="38">
        <v>0</v>
      </c>
      <c r="G70" s="39">
        <v>1</v>
      </c>
      <c r="H70" s="64">
        <f t="shared" si="2"/>
        <v>0</v>
      </c>
      <c r="I70" s="67">
        <f t="shared" si="3"/>
        <v>0</v>
      </c>
      <c r="J70" s="67">
        <f t="shared" si="4"/>
        <v>0</v>
      </c>
      <c r="K70" s="67">
        <f t="shared" si="5"/>
        <v>0</v>
      </c>
      <c r="L70" s="67">
        <f t="shared" si="0"/>
        <v>0</v>
      </c>
      <c r="N70" s="6"/>
      <c r="O70" s="12"/>
      <c r="P70" s="12"/>
      <c r="Q70" s="12"/>
      <c r="R70" s="12"/>
      <c r="S70" s="12"/>
      <c r="T70" s="12"/>
      <c r="U70" s="12">
        <f t="shared" si="6"/>
        <v>10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customFormat="1" ht="15.75" x14ac:dyDescent="0.25">
      <c r="A71" s="49">
        <v>58</v>
      </c>
      <c r="B71" s="40"/>
      <c r="C71" s="40"/>
      <c r="D71" s="36"/>
      <c r="E71" s="37"/>
      <c r="F71" s="38">
        <v>0</v>
      </c>
      <c r="G71" s="39">
        <v>1</v>
      </c>
      <c r="H71" s="64">
        <f t="shared" si="2"/>
        <v>0</v>
      </c>
      <c r="I71" s="67">
        <f t="shared" si="3"/>
        <v>0</v>
      </c>
      <c r="J71" s="67">
        <f t="shared" si="4"/>
        <v>0</v>
      </c>
      <c r="K71" s="67">
        <f t="shared" si="5"/>
        <v>0</v>
      </c>
      <c r="L71" s="67">
        <f t="shared" si="0"/>
        <v>0</v>
      </c>
      <c r="N71" s="6"/>
      <c r="O71" s="12"/>
      <c r="P71" s="12"/>
      <c r="Q71" s="12"/>
      <c r="R71" s="12"/>
      <c r="S71" s="12"/>
      <c r="T71" s="12"/>
      <c r="U71" s="12">
        <f t="shared" si="6"/>
        <v>10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customFormat="1" ht="15.75" x14ac:dyDescent="0.25">
      <c r="A72" s="49">
        <v>59</v>
      </c>
      <c r="B72" s="40"/>
      <c r="C72" s="40"/>
      <c r="D72" s="36"/>
      <c r="E72" s="37"/>
      <c r="F72" s="38">
        <v>0</v>
      </c>
      <c r="G72" s="39">
        <v>1</v>
      </c>
      <c r="H72" s="64">
        <f t="shared" si="2"/>
        <v>0</v>
      </c>
      <c r="I72" s="67">
        <f t="shared" si="3"/>
        <v>0</v>
      </c>
      <c r="J72" s="67">
        <f t="shared" si="4"/>
        <v>0</v>
      </c>
      <c r="K72" s="67">
        <f t="shared" si="5"/>
        <v>0</v>
      </c>
      <c r="L72" s="67">
        <f t="shared" si="0"/>
        <v>0</v>
      </c>
      <c r="N72" s="6"/>
      <c r="O72" s="12"/>
      <c r="P72" s="12"/>
      <c r="Q72" s="12"/>
      <c r="R72" s="12"/>
      <c r="S72" s="12"/>
      <c r="T72" s="12"/>
      <c r="U72" s="12">
        <f t="shared" si="6"/>
        <v>10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customFormat="1" ht="15.75" x14ac:dyDescent="0.25">
      <c r="A73" s="49">
        <v>60</v>
      </c>
      <c r="B73" s="40"/>
      <c r="C73" s="40"/>
      <c r="D73" s="36"/>
      <c r="E73" s="37"/>
      <c r="F73" s="38">
        <v>0</v>
      </c>
      <c r="G73" s="39">
        <v>1</v>
      </c>
      <c r="H73" s="64">
        <f t="shared" si="2"/>
        <v>0</v>
      </c>
      <c r="I73" s="67">
        <f t="shared" si="3"/>
        <v>0</v>
      </c>
      <c r="J73" s="67">
        <f t="shared" si="4"/>
        <v>0</v>
      </c>
      <c r="K73" s="67">
        <f t="shared" si="5"/>
        <v>0</v>
      </c>
      <c r="L73" s="67">
        <f t="shared" si="0"/>
        <v>0</v>
      </c>
      <c r="N73" s="6"/>
      <c r="O73" s="12"/>
      <c r="P73" s="12"/>
      <c r="Q73" s="12"/>
      <c r="R73" s="12"/>
      <c r="S73" s="12"/>
      <c r="T73" s="12"/>
      <c r="U73" s="12">
        <f t="shared" si="6"/>
        <v>10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customFormat="1" ht="15.75" x14ac:dyDescent="0.25">
      <c r="A74" s="49">
        <v>61</v>
      </c>
      <c r="B74" s="40"/>
      <c r="C74" s="40"/>
      <c r="D74" s="36"/>
      <c r="E74" s="37"/>
      <c r="F74" s="38">
        <v>0</v>
      </c>
      <c r="G74" s="39">
        <v>1</v>
      </c>
      <c r="H74" s="64">
        <f t="shared" si="2"/>
        <v>0</v>
      </c>
      <c r="I74" s="67">
        <f t="shared" si="3"/>
        <v>0</v>
      </c>
      <c r="J74" s="67">
        <f t="shared" si="4"/>
        <v>0</v>
      </c>
      <c r="K74" s="67">
        <f t="shared" si="5"/>
        <v>0</v>
      </c>
      <c r="L74" s="67">
        <f t="shared" si="0"/>
        <v>0</v>
      </c>
      <c r="N74" s="6"/>
      <c r="O74" s="12"/>
      <c r="P74" s="12"/>
      <c r="Q74" s="12"/>
      <c r="R74" s="12"/>
      <c r="S74" s="12"/>
      <c r="T74" s="12"/>
      <c r="U74" s="12">
        <f t="shared" si="6"/>
        <v>10</v>
      </c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customFormat="1" ht="15.75" x14ac:dyDescent="0.25">
      <c r="A75" s="49">
        <v>62</v>
      </c>
      <c r="B75" s="40"/>
      <c r="C75" s="40"/>
      <c r="D75" s="36"/>
      <c r="E75" s="37"/>
      <c r="F75" s="38">
        <v>0</v>
      </c>
      <c r="G75" s="39">
        <v>1</v>
      </c>
      <c r="H75" s="64">
        <f t="shared" si="2"/>
        <v>0</v>
      </c>
      <c r="I75" s="67">
        <f t="shared" si="3"/>
        <v>0</v>
      </c>
      <c r="J75" s="67">
        <f t="shared" si="4"/>
        <v>0</v>
      </c>
      <c r="K75" s="67">
        <f t="shared" si="5"/>
        <v>0</v>
      </c>
      <c r="L75" s="67">
        <f t="shared" si="0"/>
        <v>0</v>
      </c>
      <c r="N75" s="6"/>
      <c r="O75" s="12"/>
      <c r="P75" s="12"/>
      <c r="Q75" s="12"/>
      <c r="R75" s="12"/>
      <c r="S75" s="12"/>
      <c r="T75" s="12"/>
      <c r="U75" s="12">
        <f t="shared" si="6"/>
        <v>10</v>
      </c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customFormat="1" ht="15.75" x14ac:dyDescent="0.25">
      <c r="A76" s="49">
        <v>63</v>
      </c>
      <c r="B76" s="40"/>
      <c r="C76" s="40"/>
      <c r="D76" s="36"/>
      <c r="E76" s="37"/>
      <c r="F76" s="38">
        <v>0</v>
      </c>
      <c r="G76" s="39">
        <v>1</v>
      </c>
      <c r="H76" s="64">
        <f t="shared" si="2"/>
        <v>0</v>
      </c>
      <c r="I76" s="67">
        <f t="shared" si="3"/>
        <v>0</v>
      </c>
      <c r="J76" s="67">
        <f t="shared" si="4"/>
        <v>0</v>
      </c>
      <c r="K76" s="67">
        <f t="shared" si="5"/>
        <v>0</v>
      </c>
      <c r="L76" s="67">
        <f t="shared" si="0"/>
        <v>0</v>
      </c>
      <c r="N76" s="6"/>
      <c r="O76" s="12"/>
      <c r="P76" s="12"/>
      <c r="Q76" s="12"/>
      <c r="R76" s="12"/>
      <c r="S76" s="12"/>
      <c r="T76" s="12"/>
      <c r="U76" s="12">
        <f t="shared" si="6"/>
        <v>10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customFormat="1" ht="15.75" x14ac:dyDescent="0.25">
      <c r="A77" s="49">
        <v>64</v>
      </c>
      <c r="B77" s="40"/>
      <c r="C77" s="40"/>
      <c r="D77" s="36"/>
      <c r="E77" s="37"/>
      <c r="F77" s="38">
        <v>0</v>
      </c>
      <c r="G77" s="39">
        <v>1</v>
      </c>
      <c r="H77" s="64">
        <f t="shared" si="2"/>
        <v>0</v>
      </c>
      <c r="I77" s="67">
        <f t="shared" si="3"/>
        <v>0</v>
      </c>
      <c r="J77" s="67">
        <f t="shared" si="4"/>
        <v>0</v>
      </c>
      <c r="K77" s="67">
        <f t="shared" si="5"/>
        <v>0</v>
      </c>
      <c r="L77" s="67">
        <f t="shared" si="0"/>
        <v>0</v>
      </c>
      <c r="N77" s="6"/>
      <c r="O77" s="12"/>
      <c r="P77" s="12"/>
      <c r="Q77" s="12"/>
      <c r="R77" s="12"/>
      <c r="S77" s="12"/>
      <c r="T77" s="12"/>
      <c r="U77" s="12">
        <f t="shared" si="6"/>
        <v>10</v>
      </c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customFormat="1" ht="15.75" x14ac:dyDescent="0.25">
      <c r="A78" s="49">
        <v>65</v>
      </c>
      <c r="B78" s="40"/>
      <c r="C78" s="40"/>
      <c r="D78" s="36"/>
      <c r="E78" s="37"/>
      <c r="F78" s="38">
        <v>0</v>
      </c>
      <c r="G78" s="39">
        <v>1</v>
      </c>
      <c r="H78" s="64">
        <f t="shared" si="2"/>
        <v>0</v>
      </c>
      <c r="I78" s="67">
        <f t="shared" si="3"/>
        <v>0</v>
      </c>
      <c r="J78" s="67">
        <f t="shared" si="4"/>
        <v>0</v>
      </c>
      <c r="K78" s="67">
        <f t="shared" si="5"/>
        <v>0</v>
      </c>
      <c r="L78" s="67">
        <f t="shared" ref="L78:L141" si="7">K78*$F$6</f>
        <v>0</v>
      </c>
      <c r="O78" s="12"/>
      <c r="P78" s="12"/>
      <c r="Q78" s="12"/>
      <c r="R78" s="12"/>
      <c r="S78" s="12"/>
      <c r="T78" s="12"/>
      <c r="U78" s="12">
        <f t="shared" ref="U78:U109" si="8">IFERROR(MOD(9*MID(D78,1,1)+7*MID(D78,2,1)+3*MID(D78,3,1)+MID(D78,4,1)+9*MID(D78,5,1)+7*MID(D78,6,1)+3*MID(D78,7,1)+MID(D78,8,1)+9*MID(D78,9,1)+7*MID(D78,10,1),10),10)</f>
        <v>10</v>
      </c>
    </row>
    <row r="79" spans="1:34" customFormat="1" ht="15.75" x14ac:dyDescent="0.25">
      <c r="A79" s="49">
        <v>66</v>
      </c>
      <c r="B79" s="40"/>
      <c r="C79" s="40"/>
      <c r="D79" s="36"/>
      <c r="E79" s="37"/>
      <c r="F79" s="38">
        <v>0</v>
      </c>
      <c r="G79" s="39">
        <v>1</v>
      </c>
      <c r="H79" s="64">
        <f t="shared" ref="H79:H142" si="9">ROUND(IF(F79&gt;=2800,2800*$D$8,F79*$D$8),2)</f>
        <v>0</v>
      </c>
      <c r="I79" s="67">
        <f t="shared" ref="I79:I142" si="10">ROUND(IF(F79&gt;=2800,2800,F79)*(13.71%+(1-13.71%)*9%)*G79*$D$8,2)</f>
        <v>0</v>
      </c>
      <c r="J79" s="67">
        <f t="shared" ref="J79:J142" si="11">ROUND(IF(F79&gt;=2800,2800,F79)*($F$5%+9.76%+6.5%)*G79*$D$8,2)</f>
        <v>0</v>
      </c>
      <c r="K79" s="67">
        <f t="shared" si="5"/>
        <v>0</v>
      </c>
      <c r="L79" s="67">
        <f t="shared" si="7"/>
        <v>0</v>
      </c>
      <c r="O79" s="12"/>
      <c r="P79" s="12"/>
      <c r="Q79" s="12"/>
      <c r="R79" s="12"/>
      <c r="S79" s="12"/>
      <c r="T79" s="12"/>
      <c r="U79" s="12">
        <f t="shared" si="8"/>
        <v>10</v>
      </c>
    </row>
    <row r="80" spans="1:34" customFormat="1" ht="15.75" x14ac:dyDescent="0.25">
      <c r="A80" s="49">
        <v>67</v>
      </c>
      <c r="B80" s="40"/>
      <c r="C80" s="40"/>
      <c r="D80" s="36"/>
      <c r="E80" s="37"/>
      <c r="F80" s="38">
        <v>0</v>
      </c>
      <c r="G80" s="39">
        <v>1</v>
      </c>
      <c r="H80" s="64">
        <f t="shared" si="9"/>
        <v>0</v>
      </c>
      <c r="I80" s="67">
        <f t="shared" si="10"/>
        <v>0</v>
      </c>
      <c r="J80" s="67">
        <f t="shared" si="11"/>
        <v>0</v>
      </c>
      <c r="K80" s="67">
        <f t="shared" ref="K80:K143" si="12">ROUND(J80+H80*(1-(13.71%+(1-13.71%)*9%)*(1-G80)),2)</f>
        <v>0</v>
      </c>
      <c r="L80" s="67">
        <f t="shared" si="7"/>
        <v>0</v>
      </c>
      <c r="O80" s="12"/>
      <c r="P80" s="12"/>
      <c r="Q80" s="12"/>
      <c r="R80" s="12"/>
      <c r="S80" s="12"/>
      <c r="T80" s="12"/>
      <c r="U80" s="12">
        <f t="shared" si="8"/>
        <v>10</v>
      </c>
    </row>
    <row r="81" spans="1:21" customFormat="1" ht="15.75" x14ac:dyDescent="0.25">
      <c r="A81" s="49">
        <v>68</v>
      </c>
      <c r="B81" s="40"/>
      <c r="C81" s="40"/>
      <c r="D81" s="36"/>
      <c r="E81" s="37"/>
      <c r="F81" s="38">
        <v>0</v>
      </c>
      <c r="G81" s="39">
        <v>1</v>
      </c>
      <c r="H81" s="64">
        <f t="shared" si="9"/>
        <v>0</v>
      </c>
      <c r="I81" s="67">
        <f t="shared" si="10"/>
        <v>0</v>
      </c>
      <c r="J81" s="67">
        <f t="shared" si="11"/>
        <v>0</v>
      </c>
      <c r="K81" s="67">
        <f t="shared" si="12"/>
        <v>0</v>
      </c>
      <c r="L81" s="67">
        <f t="shared" si="7"/>
        <v>0</v>
      </c>
      <c r="O81" s="12"/>
      <c r="P81" s="12"/>
      <c r="Q81" s="12"/>
      <c r="R81" s="12"/>
      <c r="S81" s="12"/>
      <c r="T81" s="12"/>
      <c r="U81" s="12">
        <f t="shared" si="8"/>
        <v>10</v>
      </c>
    </row>
    <row r="82" spans="1:21" customFormat="1" ht="15.75" x14ac:dyDescent="0.25">
      <c r="A82" s="49">
        <v>69</v>
      </c>
      <c r="B82" s="40"/>
      <c r="C82" s="40"/>
      <c r="D82" s="36"/>
      <c r="E82" s="37"/>
      <c r="F82" s="38">
        <v>0</v>
      </c>
      <c r="G82" s="39">
        <v>1</v>
      </c>
      <c r="H82" s="64">
        <f t="shared" si="9"/>
        <v>0</v>
      </c>
      <c r="I82" s="67">
        <f t="shared" si="10"/>
        <v>0</v>
      </c>
      <c r="J82" s="67">
        <f t="shared" si="11"/>
        <v>0</v>
      </c>
      <c r="K82" s="67">
        <f t="shared" si="12"/>
        <v>0</v>
      </c>
      <c r="L82" s="67">
        <f t="shared" si="7"/>
        <v>0</v>
      </c>
      <c r="O82" s="12"/>
      <c r="P82" s="12"/>
      <c r="Q82" s="12"/>
      <c r="R82" s="12"/>
      <c r="S82" s="12"/>
      <c r="T82" s="12"/>
      <c r="U82" s="12">
        <f t="shared" si="8"/>
        <v>10</v>
      </c>
    </row>
    <row r="83" spans="1:21" customFormat="1" ht="15.75" x14ac:dyDescent="0.25">
      <c r="A83" s="49">
        <v>70</v>
      </c>
      <c r="B83" s="40"/>
      <c r="C83" s="40"/>
      <c r="D83" s="36"/>
      <c r="E83" s="37"/>
      <c r="F83" s="38">
        <v>0</v>
      </c>
      <c r="G83" s="39">
        <v>1</v>
      </c>
      <c r="H83" s="64">
        <f t="shared" si="9"/>
        <v>0</v>
      </c>
      <c r="I83" s="67">
        <f t="shared" si="10"/>
        <v>0</v>
      </c>
      <c r="J83" s="67">
        <f t="shared" si="11"/>
        <v>0</v>
      </c>
      <c r="K83" s="67">
        <f t="shared" si="12"/>
        <v>0</v>
      </c>
      <c r="L83" s="67">
        <f t="shared" si="7"/>
        <v>0</v>
      </c>
      <c r="O83" s="12"/>
      <c r="P83" s="12"/>
      <c r="Q83" s="12"/>
      <c r="R83" s="12"/>
      <c r="S83" s="12"/>
      <c r="T83" s="12"/>
      <c r="U83" s="12">
        <f t="shared" si="8"/>
        <v>10</v>
      </c>
    </row>
    <row r="84" spans="1:21" customFormat="1" ht="15.75" x14ac:dyDescent="0.25">
      <c r="A84" s="49">
        <v>71</v>
      </c>
      <c r="B84" s="40"/>
      <c r="C84" s="40"/>
      <c r="D84" s="36"/>
      <c r="E84" s="37"/>
      <c r="F84" s="38">
        <v>0</v>
      </c>
      <c r="G84" s="39">
        <v>1</v>
      </c>
      <c r="H84" s="64">
        <f t="shared" si="9"/>
        <v>0</v>
      </c>
      <c r="I84" s="67">
        <f t="shared" si="10"/>
        <v>0</v>
      </c>
      <c r="J84" s="67">
        <f t="shared" si="11"/>
        <v>0</v>
      </c>
      <c r="K84" s="67">
        <f t="shared" si="12"/>
        <v>0</v>
      </c>
      <c r="L84" s="67">
        <f t="shared" si="7"/>
        <v>0</v>
      </c>
      <c r="O84" s="12"/>
      <c r="P84" s="12"/>
      <c r="Q84" s="12"/>
      <c r="R84" s="12"/>
      <c r="S84" s="12"/>
      <c r="T84" s="12"/>
      <c r="U84" s="12">
        <f t="shared" si="8"/>
        <v>10</v>
      </c>
    </row>
    <row r="85" spans="1:21" customFormat="1" ht="15.75" x14ac:dyDescent="0.25">
      <c r="A85" s="49">
        <v>72</v>
      </c>
      <c r="B85" s="40"/>
      <c r="C85" s="40"/>
      <c r="D85" s="36"/>
      <c r="E85" s="37"/>
      <c r="F85" s="38">
        <v>0</v>
      </c>
      <c r="G85" s="39">
        <v>1</v>
      </c>
      <c r="H85" s="64">
        <f t="shared" si="9"/>
        <v>0</v>
      </c>
      <c r="I85" s="67">
        <f t="shared" si="10"/>
        <v>0</v>
      </c>
      <c r="J85" s="67">
        <f t="shared" si="11"/>
        <v>0</v>
      </c>
      <c r="K85" s="67">
        <f t="shared" si="12"/>
        <v>0</v>
      </c>
      <c r="L85" s="67">
        <f t="shared" si="7"/>
        <v>0</v>
      </c>
      <c r="O85" s="12"/>
      <c r="P85" s="12"/>
      <c r="Q85" s="12"/>
      <c r="R85" s="12"/>
      <c r="S85" s="12"/>
      <c r="T85" s="12"/>
      <c r="U85" s="12">
        <f t="shared" si="8"/>
        <v>10</v>
      </c>
    </row>
    <row r="86" spans="1:21" customFormat="1" ht="15.75" x14ac:dyDescent="0.25">
      <c r="A86" s="49">
        <v>73</v>
      </c>
      <c r="B86" s="40"/>
      <c r="C86" s="40"/>
      <c r="D86" s="36"/>
      <c r="E86" s="37"/>
      <c r="F86" s="38">
        <v>0</v>
      </c>
      <c r="G86" s="39">
        <v>1</v>
      </c>
      <c r="H86" s="64">
        <f t="shared" si="9"/>
        <v>0</v>
      </c>
      <c r="I86" s="67">
        <f t="shared" si="10"/>
        <v>0</v>
      </c>
      <c r="J86" s="67">
        <f t="shared" si="11"/>
        <v>0</v>
      </c>
      <c r="K86" s="67">
        <f t="shared" si="12"/>
        <v>0</v>
      </c>
      <c r="L86" s="67">
        <f t="shared" si="7"/>
        <v>0</v>
      </c>
      <c r="O86" s="12"/>
      <c r="P86" s="12"/>
      <c r="Q86" s="12"/>
      <c r="R86" s="12"/>
      <c r="S86" s="12"/>
      <c r="T86" s="12"/>
      <c r="U86" s="12">
        <f t="shared" si="8"/>
        <v>10</v>
      </c>
    </row>
    <row r="87" spans="1:21" customFormat="1" ht="15.75" x14ac:dyDescent="0.25">
      <c r="A87" s="49">
        <v>74</v>
      </c>
      <c r="B87" s="40"/>
      <c r="C87" s="40"/>
      <c r="D87" s="36"/>
      <c r="E87" s="37"/>
      <c r="F87" s="38">
        <v>0</v>
      </c>
      <c r="G87" s="39">
        <v>1</v>
      </c>
      <c r="H87" s="64">
        <f t="shared" si="9"/>
        <v>0</v>
      </c>
      <c r="I87" s="67">
        <f t="shared" si="10"/>
        <v>0</v>
      </c>
      <c r="J87" s="67">
        <f t="shared" si="11"/>
        <v>0</v>
      </c>
      <c r="K87" s="67">
        <f t="shared" si="12"/>
        <v>0</v>
      </c>
      <c r="L87" s="67">
        <f t="shared" si="7"/>
        <v>0</v>
      </c>
      <c r="O87" s="12"/>
      <c r="P87" s="12"/>
      <c r="Q87" s="12"/>
      <c r="R87" s="12"/>
      <c r="S87" s="12"/>
      <c r="T87" s="12"/>
      <c r="U87" s="12">
        <f t="shared" si="8"/>
        <v>10</v>
      </c>
    </row>
    <row r="88" spans="1:21" customFormat="1" ht="15.75" x14ac:dyDescent="0.25">
      <c r="A88" s="49">
        <v>75</v>
      </c>
      <c r="B88" s="40"/>
      <c r="C88" s="40"/>
      <c r="D88" s="36"/>
      <c r="E88" s="37"/>
      <c r="F88" s="38">
        <v>0</v>
      </c>
      <c r="G88" s="39">
        <v>1</v>
      </c>
      <c r="H88" s="64">
        <f t="shared" si="9"/>
        <v>0</v>
      </c>
      <c r="I88" s="67">
        <f t="shared" si="10"/>
        <v>0</v>
      </c>
      <c r="J88" s="67">
        <f t="shared" si="11"/>
        <v>0</v>
      </c>
      <c r="K88" s="67">
        <f t="shared" si="12"/>
        <v>0</v>
      </c>
      <c r="L88" s="67">
        <f t="shared" si="7"/>
        <v>0</v>
      </c>
      <c r="O88" s="12"/>
      <c r="P88" s="12"/>
      <c r="Q88" s="12"/>
      <c r="R88" s="12"/>
      <c r="S88" s="12"/>
      <c r="T88" s="12"/>
      <c r="U88" s="12">
        <f t="shared" si="8"/>
        <v>10</v>
      </c>
    </row>
    <row r="89" spans="1:21" customFormat="1" ht="15.75" x14ac:dyDescent="0.25">
      <c r="A89" s="49">
        <v>76</v>
      </c>
      <c r="B89" s="40"/>
      <c r="C89" s="40"/>
      <c r="D89" s="36"/>
      <c r="E89" s="37"/>
      <c r="F89" s="38">
        <v>0</v>
      </c>
      <c r="G89" s="39">
        <v>1</v>
      </c>
      <c r="H89" s="64">
        <f t="shared" si="9"/>
        <v>0</v>
      </c>
      <c r="I89" s="67">
        <f t="shared" si="10"/>
        <v>0</v>
      </c>
      <c r="J89" s="67">
        <f t="shared" si="11"/>
        <v>0</v>
      </c>
      <c r="K89" s="67">
        <f t="shared" si="12"/>
        <v>0</v>
      </c>
      <c r="L89" s="67">
        <f t="shared" si="7"/>
        <v>0</v>
      </c>
      <c r="O89" s="12"/>
      <c r="P89" s="12"/>
      <c r="Q89" s="12"/>
      <c r="R89" s="12"/>
      <c r="S89" s="12"/>
      <c r="T89" s="12"/>
      <c r="U89" s="12">
        <f t="shared" si="8"/>
        <v>10</v>
      </c>
    </row>
    <row r="90" spans="1:21" customFormat="1" ht="15.75" x14ac:dyDescent="0.25">
      <c r="A90" s="49">
        <v>77</v>
      </c>
      <c r="B90" s="40"/>
      <c r="C90" s="40"/>
      <c r="D90" s="36"/>
      <c r="E90" s="37"/>
      <c r="F90" s="38">
        <v>0</v>
      </c>
      <c r="G90" s="39">
        <v>1</v>
      </c>
      <c r="H90" s="64">
        <f t="shared" si="9"/>
        <v>0</v>
      </c>
      <c r="I90" s="67">
        <f t="shared" si="10"/>
        <v>0</v>
      </c>
      <c r="J90" s="67">
        <f t="shared" si="11"/>
        <v>0</v>
      </c>
      <c r="K90" s="67">
        <f t="shared" si="12"/>
        <v>0</v>
      </c>
      <c r="L90" s="67">
        <f t="shared" si="7"/>
        <v>0</v>
      </c>
      <c r="O90" s="12"/>
      <c r="P90" s="12"/>
      <c r="Q90" s="12"/>
      <c r="R90" s="12"/>
      <c r="S90" s="12"/>
      <c r="T90" s="12"/>
      <c r="U90" s="12">
        <f t="shared" si="8"/>
        <v>10</v>
      </c>
    </row>
    <row r="91" spans="1:21" customFormat="1" ht="15.75" x14ac:dyDescent="0.25">
      <c r="A91" s="49">
        <v>78</v>
      </c>
      <c r="B91" s="40"/>
      <c r="C91" s="40"/>
      <c r="D91" s="36"/>
      <c r="E91" s="37"/>
      <c r="F91" s="38">
        <v>0</v>
      </c>
      <c r="G91" s="39">
        <v>1</v>
      </c>
      <c r="H91" s="64">
        <f t="shared" si="9"/>
        <v>0</v>
      </c>
      <c r="I91" s="67">
        <f t="shared" si="10"/>
        <v>0</v>
      </c>
      <c r="J91" s="67">
        <f t="shared" si="11"/>
        <v>0</v>
      </c>
      <c r="K91" s="67">
        <f t="shared" si="12"/>
        <v>0</v>
      </c>
      <c r="L91" s="67">
        <f t="shared" si="7"/>
        <v>0</v>
      </c>
      <c r="O91" s="12"/>
      <c r="P91" s="12"/>
      <c r="Q91" s="12"/>
      <c r="R91" s="12"/>
      <c r="S91" s="12"/>
      <c r="T91" s="12"/>
      <c r="U91" s="12">
        <f t="shared" si="8"/>
        <v>10</v>
      </c>
    </row>
    <row r="92" spans="1:21" customFormat="1" ht="15.75" x14ac:dyDescent="0.25">
      <c r="A92" s="49">
        <v>79</v>
      </c>
      <c r="B92" s="40"/>
      <c r="C92" s="40"/>
      <c r="D92" s="36"/>
      <c r="E92" s="37"/>
      <c r="F92" s="38">
        <v>0</v>
      </c>
      <c r="G92" s="39">
        <v>1</v>
      </c>
      <c r="H92" s="64">
        <f t="shared" si="9"/>
        <v>0</v>
      </c>
      <c r="I92" s="67">
        <f t="shared" si="10"/>
        <v>0</v>
      </c>
      <c r="J92" s="67">
        <f t="shared" si="11"/>
        <v>0</v>
      </c>
      <c r="K92" s="67">
        <f t="shared" si="12"/>
        <v>0</v>
      </c>
      <c r="L92" s="67">
        <f t="shared" si="7"/>
        <v>0</v>
      </c>
      <c r="O92" s="12"/>
      <c r="P92" s="12"/>
      <c r="Q92" s="12"/>
      <c r="R92" s="12"/>
      <c r="S92" s="12"/>
      <c r="T92" s="12"/>
      <c r="U92" s="12">
        <f t="shared" si="8"/>
        <v>10</v>
      </c>
    </row>
    <row r="93" spans="1:21" customFormat="1" ht="15.75" x14ac:dyDescent="0.25">
      <c r="A93" s="49">
        <v>80</v>
      </c>
      <c r="B93" s="40"/>
      <c r="C93" s="40"/>
      <c r="D93" s="36"/>
      <c r="E93" s="37"/>
      <c r="F93" s="38">
        <v>0</v>
      </c>
      <c r="G93" s="39">
        <v>1</v>
      </c>
      <c r="H93" s="64">
        <f t="shared" si="9"/>
        <v>0</v>
      </c>
      <c r="I93" s="67">
        <f t="shared" si="10"/>
        <v>0</v>
      </c>
      <c r="J93" s="67">
        <f t="shared" si="11"/>
        <v>0</v>
      </c>
      <c r="K93" s="67">
        <f t="shared" si="12"/>
        <v>0</v>
      </c>
      <c r="L93" s="67">
        <f t="shared" si="7"/>
        <v>0</v>
      </c>
      <c r="O93" s="12"/>
      <c r="P93" s="12"/>
      <c r="Q93" s="12"/>
      <c r="R93" s="12"/>
      <c r="S93" s="12"/>
      <c r="T93" s="12"/>
      <c r="U93" s="12">
        <f t="shared" si="8"/>
        <v>10</v>
      </c>
    </row>
    <row r="94" spans="1:21" customFormat="1" ht="15.75" x14ac:dyDescent="0.25">
      <c r="A94" s="49">
        <v>81</v>
      </c>
      <c r="B94" s="40"/>
      <c r="C94" s="40"/>
      <c r="D94" s="36"/>
      <c r="E94" s="37"/>
      <c r="F94" s="38">
        <v>0</v>
      </c>
      <c r="G94" s="39">
        <v>1</v>
      </c>
      <c r="H94" s="64">
        <f t="shared" si="9"/>
        <v>0</v>
      </c>
      <c r="I94" s="67">
        <f t="shared" si="10"/>
        <v>0</v>
      </c>
      <c r="J94" s="67">
        <f t="shared" si="11"/>
        <v>0</v>
      </c>
      <c r="K94" s="67">
        <f t="shared" si="12"/>
        <v>0</v>
      </c>
      <c r="L94" s="67">
        <f t="shared" si="7"/>
        <v>0</v>
      </c>
      <c r="O94" s="12"/>
      <c r="P94" s="12"/>
      <c r="Q94" s="12"/>
      <c r="R94" s="12"/>
      <c r="S94" s="12"/>
      <c r="T94" s="12"/>
      <c r="U94" s="12">
        <f t="shared" si="8"/>
        <v>10</v>
      </c>
    </row>
    <row r="95" spans="1:21" customFormat="1" ht="15.75" x14ac:dyDescent="0.25">
      <c r="A95" s="49">
        <v>82</v>
      </c>
      <c r="B95" s="40"/>
      <c r="C95" s="40"/>
      <c r="D95" s="36"/>
      <c r="E95" s="37"/>
      <c r="F95" s="38">
        <v>0</v>
      </c>
      <c r="G95" s="39">
        <v>1</v>
      </c>
      <c r="H95" s="64">
        <f t="shared" si="9"/>
        <v>0</v>
      </c>
      <c r="I95" s="67">
        <f t="shared" si="10"/>
        <v>0</v>
      </c>
      <c r="J95" s="67">
        <f t="shared" si="11"/>
        <v>0</v>
      </c>
      <c r="K95" s="67">
        <f t="shared" si="12"/>
        <v>0</v>
      </c>
      <c r="L95" s="67">
        <f t="shared" si="7"/>
        <v>0</v>
      </c>
      <c r="O95" s="12"/>
      <c r="P95" s="12"/>
      <c r="Q95" s="12"/>
      <c r="R95" s="12"/>
      <c r="S95" s="12"/>
      <c r="T95" s="12"/>
      <c r="U95" s="12">
        <f t="shared" si="8"/>
        <v>10</v>
      </c>
    </row>
    <row r="96" spans="1:21" customFormat="1" ht="15.75" x14ac:dyDescent="0.25">
      <c r="A96" s="49">
        <v>83</v>
      </c>
      <c r="B96" s="40"/>
      <c r="C96" s="40"/>
      <c r="D96" s="36"/>
      <c r="E96" s="37"/>
      <c r="F96" s="38">
        <v>0</v>
      </c>
      <c r="G96" s="39">
        <v>1</v>
      </c>
      <c r="H96" s="64">
        <f t="shared" si="9"/>
        <v>0</v>
      </c>
      <c r="I96" s="67">
        <f t="shared" si="10"/>
        <v>0</v>
      </c>
      <c r="J96" s="67">
        <f t="shared" si="11"/>
        <v>0</v>
      </c>
      <c r="K96" s="67">
        <f t="shared" si="12"/>
        <v>0</v>
      </c>
      <c r="L96" s="67">
        <f t="shared" si="7"/>
        <v>0</v>
      </c>
      <c r="O96" s="12"/>
      <c r="P96" s="12"/>
      <c r="Q96" s="12"/>
      <c r="R96" s="12"/>
      <c r="S96" s="12"/>
      <c r="T96" s="12"/>
      <c r="U96" s="12">
        <f t="shared" si="8"/>
        <v>10</v>
      </c>
    </row>
    <row r="97" spans="1:21" customFormat="1" ht="15.75" x14ac:dyDescent="0.25">
      <c r="A97" s="49">
        <v>84</v>
      </c>
      <c r="B97" s="40"/>
      <c r="C97" s="40"/>
      <c r="D97" s="36"/>
      <c r="E97" s="37"/>
      <c r="F97" s="38">
        <v>0</v>
      </c>
      <c r="G97" s="39">
        <v>1</v>
      </c>
      <c r="H97" s="64">
        <f t="shared" si="9"/>
        <v>0</v>
      </c>
      <c r="I97" s="67">
        <f t="shared" si="10"/>
        <v>0</v>
      </c>
      <c r="J97" s="67">
        <f t="shared" si="11"/>
        <v>0</v>
      </c>
      <c r="K97" s="67">
        <f t="shared" si="12"/>
        <v>0</v>
      </c>
      <c r="L97" s="67">
        <f t="shared" si="7"/>
        <v>0</v>
      </c>
      <c r="O97" s="12"/>
      <c r="P97" s="12"/>
      <c r="Q97" s="12"/>
      <c r="R97" s="12"/>
      <c r="S97" s="12"/>
      <c r="T97" s="12"/>
      <c r="U97" s="12">
        <f t="shared" si="8"/>
        <v>10</v>
      </c>
    </row>
    <row r="98" spans="1:21" customFormat="1" ht="15.75" x14ac:dyDescent="0.25">
      <c r="A98" s="49">
        <v>85</v>
      </c>
      <c r="B98" s="40"/>
      <c r="C98" s="40"/>
      <c r="D98" s="36"/>
      <c r="E98" s="37"/>
      <c r="F98" s="38">
        <v>0</v>
      </c>
      <c r="G98" s="39">
        <v>1</v>
      </c>
      <c r="H98" s="64">
        <f t="shared" si="9"/>
        <v>0</v>
      </c>
      <c r="I98" s="67">
        <f t="shared" si="10"/>
        <v>0</v>
      </c>
      <c r="J98" s="67">
        <f t="shared" si="11"/>
        <v>0</v>
      </c>
      <c r="K98" s="67">
        <f t="shared" si="12"/>
        <v>0</v>
      </c>
      <c r="L98" s="67">
        <f t="shared" si="7"/>
        <v>0</v>
      </c>
      <c r="O98" s="12"/>
      <c r="P98" s="12"/>
      <c r="Q98" s="12"/>
      <c r="R98" s="12"/>
      <c r="S98" s="12"/>
      <c r="T98" s="12"/>
      <c r="U98" s="12">
        <f t="shared" si="8"/>
        <v>10</v>
      </c>
    </row>
    <row r="99" spans="1:21" customFormat="1" ht="15.75" x14ac:dyDescent="0.25">
      <c r="A99" s="49">
        <v>86</v>
      </c>
      <c r="B99" s="40"/>
      <c r="C99" s="40"/>
      <c r="D99" s="36"/>
      <c r="E99" s="37"/>
      <c r="F99" s="38">
        <v>0</v>
      </c>
      <c r="G99" s="39">
        <v>1</v>
      </c>
      <c r="H99" s="64">
        <f t="shared" si="9"/>
        <v>0</v>
      </c>
      <c r="I99" s="67">
        <f t="shared" si="10"/>
        <v>0</v>
      </c>
      <c r="J99" s="67">
        <f t="shared" si="11"/>
        <v>0</v>
      </c>
      <c r="K99" s="67">
        <f t="shared" si="12"/>
        <v>0</v>
      </c>
      <c r="L99" s="67">
        <f t="shared" si="7"/>
        <v>0</v>
      </c>
      <c r="O99" s="12"/>
      <c r="P99" s="12"/>
      <c r="Q99" s="12"/>
      <c r="R99" s="12"/>
      <c r="S99" s="12"/>
      <c r="T99" s="12"/>
      <c r="U99" s="12">
        <f t="shared" si="8"/>
        <v>10</v>
      </c>
    </row>
    <row r="100" spans="1:21" customFormat="1" ht="15.75" x14ac:dyDescent="0.25">
      <c r="A100" s="49">
        <v>87</v>
      </c>
      <c r="B100" s="40"/>
      <c r="C100" s="40"/>
      <c r="D100" s="36"/>
      <c r="E100" s="37"/>
      <c r="F100" s="38">
        <v>0</v>
      </c>
      <c r="G100" s="39">
        <v>1</v>
      </c>
      <c r="H100" s="64">
        <f t="shared" si="9"/>
        <v>0</v>
      </c>
      <c r="I100" s="67">
        <f t="shared" si="10"/>
        <v>0</v>
      </c>
      <c r="J100" s="67">
        <f t="shared" si="11"/>
        <v>0</v>
      </c>
      <c r="K100" s="67">
        <f t="shared" si="12"/>
        <v>0</v>
      </c>
      <c r="L100" s="67">
        <f t="shared" si="7"/>
        <v>0</v>
      </c>
      <c r="O100" s="12"/>
      <c r="P100" s="12"/>
      <c r="Q100" s="12"/>
      <c r="R100" s="12"/>
      <c r="S100" s="12"/>
      <c r="T100" s="12"/>
      <c r="U100" s="12">
        <f t="shared" si="8"/>
        <v>10</v>
      </c>
    </row>
    <row r="101" spans="1:21" customFormat="1" ht="15.75" x14ac:dyDescent="0.25">
      <c r="A101" s="49">
        <v>88</v>
      </c>
      <c r="B101" s="40"/>
      <c r="C101" s="40"/>
      <c r="D101" s="36"/>
      <c r="E101" s="37"/>
      <c r="F101" s="38">
        <v>0</v>
      </c>
      <c r="G101" s="39">
        <v>1</v>
      </c>
      <c r="H101" s="64">
        <f t="shared" si="9"/>
        <v>0</v>
      </c>
      <c r="I101" s="67">
        <f t="shared" si="10"/>
        <v>0</v>
      </c>
      <c r="J101" s="67">
        <f t="shared" si="11"/>
        <v>0</v>
      </c>
      <c r="K101" s="67">
        <f t="shared" si="12"/>
        <v>0</v>
      </c>
      <c r="L101" s="67">
        <f t="shared" si="7"/>
        <v>0</v>
      </c>
      <c r="O101" s="12"/>
      <c r="P101" s="12"/>
      <c r="Q101" s="12"/>
      <c r="R101" s="12"/>
      <c r="S101" s="12"/>
      <c r="T101" s="12"/>
      <c r="U101" s="12">
        <f t="shared" si="8"/>
        <v>10</v>
      </c>
    </row>
    <row r="102" spans="1:21" customFormat="1" ht="15.75" x14ac:dyDescent="0.25">
      <c r="A102" s="49">
        <v>89</v>
      </c>
      <c r="B102" s="40"/>
      <c r="C102" s="40"/>
      <c r="D102" s="36"/>
      <c r="E102" s="37"/>
      <c r="F102" s="38">
        <v>0</v>
      </c>
      <c r="G102" s="39">
        <v>1</v>
      </c>
      <c r="H102" s="64">
        <f t="shared" si="9"/>
        <v>0</v>
      </c>
      <c r="I102" s="67">
        <f t="shared" si="10"/>
        <v>0</v>
      </c>
      <c r="J102" s="67">
        <f t="shared" si="11"/>
        <v>0</v>
      </c>
      <c r="K102" s="67">
        <f t="shared" si="12"/>
        <v>0</v>
      </c>
      <c r="L102" s="67">
        <f t="shared" si="7"/>
        <v>0</v>
      </c>
      <c r="O102" s="12"/>
      <c r="P102" s="12"/>
      <c r="Q102" s="12"/>
      <c r="R102" s="12"/>
      <c r="S102" s="12"/>
      <c r="T102" s="12"/>
      <c r="U102" s="12">
        <f t="shared" si="8"/>
        <v>10</v>
      </c>
    </row>
    <row r="103" spans="1:21" customFormat="1" ht="15.75" x14ac:dyDescent="0.25">
      <c r="A103" s="49">
        <v>90</v>
      </c>
      <c r="B103" s="40"/>
      <c r="C103" s="40"/>
      <c r="D103" s="36"/>
      <c r="E103" s="37"/>
      <c r="F103" s="38">
        <v>0</v>
      </c>
      <c r="G103" s="39">
        <v>1</v>
      </c>
      <c r="H103" s="64">
        <f t="shared" si="9"/>
        <v>0</v>
      </c>
      <c r="I103" s="67">
        <f t="shared" si="10"/>
        <v>0</v>
      </c>
      <c r="J103" s="67">
        <f t="shared" si="11"/>
        <v>0</v>
      </c>
      <c r="K103" s="67">
        <f t="shared" si="12"/>
        <v>0</v>
      </c>
      <c r="L103" s="67">
        <f t="shared" si="7"/>
        <v>0</v>
      </c>
      <c r="O103" s="12"/>
      <c r="P103" s="12"/>
      <c r="Q103" s="12"/>
      <c r="R103" s="12"/>
      <c r="S103" s="12"/>
      <c r="T103" s="12"/>
      <c r="U103" s="12">
        <f t="shared" si="8"/>
        <v>10</v>
      </c>
    </row>
    <row r="104" spans="1:21" customFormat="1" ht="15.75" x14ac:dyDescent="0.25">
      <c r="A104" s="49">
        <v>91</v>
      </c>
      <c r="B104" s="40"/>
      <c r="C104" s="40"/>
      <c r="D104" s="36"/>
      <c r="E104" s="37"/>
      <c r="F104" s="38">
        <v>0</v>
      </c>
      <c r="G104" s="39">
        <v>1</v>
      </c>
      <c r="H104" s="64">
        <f t="shared" si="9"/>
        <v>0</v>
      </c>
      <c r="I104" s="67">
        <f t="shared" si="10"/>
        <v>0</v>
      </c>
      <c r="J104" s="67">
        <f t="shared" si="11"/>
        <v>0</v>
      </c>
      <c r="K104" s="67">
        <f t="shared" si="12"/>
        <v>0</v>
      </c>
      <c r="L104" s="67">
        <f t="shared" si="7"/>
        <v>0</v>
      </c>
      <c r="O104" s="12"/>
      <c r="P104" s="12"/>
      <c r="Q104" s="12"/>
      <c r="R104" s="12"/>
      <c r="S104" s="12"/>
      <c r="T104" s="12"/>
      <c r="U104" s="12">
        <f t="shared" si="8"/>
        <v>10</v>
      </c>
    </row>
    <row r="105" spans="1:21" customFormat="1" ht="15.75" x14ac:dyDescent="0.25">
      <c r="A105" s="49">
        <v>92</v>
      </c>
      <c r="B105" s="40"/>
      <c r="C105" s="40"/>
      <c r="D105" s="36"/>
      <c r="E105" s="37"/>
      <c r="F105" s="38">
        <v>0</v>
      </c>
      <c r="G105" s="39">
        <v>1</v>
      </c>
      <c r="H105" s="64">
        <f t="shared" si="9"/>
        <v>0</v>
      </c>
      <c r="I105" s="67">
        <f t="shared" si="10"/>
        <v>0</v>
      </c>
      <c r="J105" s="67">
        <f t="shared" si="11"/>
        <v>0</v>
      </c>
      <c r="K105" s="67">
        <f t="shared" si="12"/>
        <v>0</v>
      </c>
      <c r="L105" s="67">
        <f t="shared" si="7"/>
        <v>0</v>
      </c>
      <c r="O105" s="12"/>
      <c r="P105" s="12"/>
      <c r="Q105" s="12"/>
      <c r="R105" s="12"/>
      <c r="S105" s="12"/>
      <c r="T105" s="12"/>
      <c r="U105" s="12">
        <f t="shared" si="8"/>
        <v>10</v>
      </c>
    </row>
    <row r="106" spans="1:21" customFormat="1" ht="15.75" x14ac:dyDescent="0.25">
      <c r="A106" s="49">
        <v>93</v>
      </c>
      <c r="B106" s="40"/>
      <c r="C106" s="40"/>
      <c r="D106" s="36"/>
      <c r="E106" s="37"/>
      <c r="F106" s="38">
        <v>0</v>
      </c>
      <c r="G106" s="39">
        <v>1</v>
      </c>
      <c r="H106" s="64">
        <f t="shared" si="9"/>
        <v>0</v>
      </c>
      <c r="I106" s="67">
        <f t="shared" si="10"/>
        <v>0</v>
      </c>
      <c r="J106" s="67">
        <f t="shared" si="11"/>
        <v>0</v>
      </c>
      <c r="K106" s="67">
        <f t="shared" si="12"/>
        <v>0</v>
      </c>
      <c r="L106" s="67">
        <f t="shared" si="7"/>
        <v>0</v>
      </c>
      <c r="O106" s="12"/>
      <c r="P106" s="12"/>
      <c r="Q106" s="12"/>
      <c r="R106" s="12"/>
      <c r="S106" s="12"/>
      <c r="T106" s="12"/>
      <c r="U106" s="12">
        <f t="shared" si="8"/>
        <v>10</v>
      </c>
    </row>
    <row r="107" spans="1:21" customFormat="1" ht="15.75" x14ac:dyDescent="0.25">
      <c r="A107" s="49">
        <v>94</v>
      </c>
      <c r="B107" s="40"/>
      <c r="C107" s="40"/>
      <c r="D107" s="36"/>
      <c r="E107" s="37"/>
      <c r="F107" s="38">
        <v>0</v>
      </c>
      <c r="G107" s="39">
        <v>1</v>
      </c>
      <c r="H107" s="64">
        <f t="shared" si="9"/>
        <v>0</v>
      </c>
      <c r="I107" s="67">
        <f t="shared" si="10"/>
        <v>0</v>
      </c>
      <c r="J107" s="67">
        <f t="shared" si="11"/>
        <v>0</v>
      </c>
      <c r="K107" s="67">
        <f t="shared" si="12"/>
        <v>0</v>
      </c>
      <c r="L107" s="67">
        <f t="shared" si="7"/>
        <v>0</v>
      </c>
      <c r="O107" s="12"/>
      <c r="P107" s="12"/>
      <c r="Q107" s="12"/>
      <c r="R107" s="12"/>
      <c r="S107" s="12"/>
      <c r="T107" s="12"/>
      <c r="U107" s="12">
        <f t="shared" si="8"/>
        <v>10</v>
      </c>
    </row>
    <row r="108" spans="1:21" customFormat="1" ht="15.75" x14ac:dyDescent="0.25">
      <c r="A108" s="49">
        <v>95</v>
      </c>
      <c r="B108" s="40"/>
      <c r="C108" s="40"/>
      <c r="D108" s="36"/>
      <c r="E108" s="37"/>
      <c r="F108" s="38">
        <v>0</v>
      </c>
      <c r="G108" s="39">
        <v>1</v>
      </c>
      <c r="H108" s="64">
        <f t="shared" si="9"/>
        <v>0</v>
      </c>
      <c r="I108" s="67">
        <f t="shared" si="10"/>
        <v>0</v>
      </c>
      <c r="J108" s="67">
        <f t="shared" si="11"/>
        <v>0</v>
      </c>
      <c r="K108" s="67">
        <f t="shared" si="12"/>
        <v>0</v>
      </c>
      <c r="L108" s="67">
        <f t="shared" si="7"/>
        <v>0</v>
      </c>
      <c r="O108" s="12"/>
      <c r="P108" s="12"/>
      <c r="Q108" s="12"/>
      <c r="R108" s="12"/>
      <c r="S108" s="12"/>
      <c r="T108" s="12"/>
      <c r="U108" s="12">
        <f t="shared" si="8"/>
        <v>10</v>
      </c>
    </row>
    <row r="109" spans="1:21" customFormat="1" ht="15.75" x14ac:dyDescent="0.25">
      <c r="A109" s="49">
        <v>96</v>
      </c>
      <c r="B109" s="40"/>
      <c r="C109" s="40"/>
      <c r="D109" s="36"/>
      <c r="E109" s="37"/>
      <c r="F109" s="38">
        <v>0</v>
      </c>
      <c r="G109" s="39">
        <v>1</v>
      </c>
      <c r="H109" s="64">
        <f t="shared" si="9"/>
        <v>0</v>
      </c>
      <c r="I109" s="67">
        <f t="shared" si="10"/>
        <v>0</v>
      </c>
      <c r="J109" s="67">
        <f t="shared" si="11"/>
        <v>0</v>
      </c>
      <c r="K109" s="67">
        <f t="shared" si="12"/>
        <v>0</v>
      </c>
      <c r="L109" s="67">
        <f t="shared" si="7"/>
        <v>0</v>
      </c>
      <c r="O109" s="12"/>
      <c r="P109" s="12"/>
      <c r="Q109" s="12"/>
      <c r="R109" s="12"/>
      <c r="S109" s="12"/>
      <c r="T109" s="12"/>
      <c r="U109" s="12">
        <f t="shared" si="8"/>
        <v>10</v>
      </c>
    </row>
    <row r="110" spans="1:21" customFormat="1" ht="15.75" x14ac:dyDescent="0.25">
      <c r="A110" s="49">
        <v>97</v>
      </c>
      <c r="B110" s="40"/>
      <c r="C110" s="40"/>
      <c r="D110" s="36"/>
      <c r="E110" s="37"/>
      <c r="F110" s="38">
        <v>0</v>
      </c>
      <c r="G110" s="39">
        <v>1</v>
      </c>
      <c r="H110" s="64">
        <f t="shared" si="9"/>
        <v>0</v>
      </c>
      <c r="I110" s="67">
        <f t="shared" si="10"/>
        <v>0</v>
      </c>
      <c r="J110" s="67">
        <f t="shared" si="11"/>
        <v>0</v>
      </c>
      <c r="K110" s="67">
        <f t="shared" si="12"/>
        <v>0</v>
      </c>
      <c r="L110" s="67">
        <f t="shared" si="7"/>
        <v>0</v>
      </c>
      <c r="O110" s="12"/>
      <c r="P110" s="12"/>
      <c r="Q110" s="12"/>
      <c r="R110" s="12"/>
      <c r="S110" s="12"/>
      <c r="T110" s="12"/>
      <c r="U110" s="12">
        <f t="shared" ref="U110:U141" si="13">IFERROR(MOD(9*MID(D110,1,1)+7*MID(D110,2,1)+3*MID(D110,3,1)+MID(D110,4,1)+9*MID(D110,5,1)+7*MID(D110,6,1)+3*MID(D110,7,1)+MID(D110,8,1)+9*MID(D110,9,1)+7*MID(D110,10,1),10),10)</f>
        <v>10</v>
      </c>
    </row>
    <row r="111" spans="1:21" customFormat="1" ht="15.75" x14ac:dyDescent="0.25">
      <c r="A111" s="49">
        <v>98</v>
      </c>
      <c r="B111" s="40"/>
      <c r="C111" s="40"/>
      <c r="D111" s="36"/>
      <c r="E111" s="37"/>
      <c r="F111" s="38">
        <v>0</v>
      </c>
      <c r="G111" s="39">
        <v>1</v>
      </c>
      <c r="H111" s="64">
        <f t="shared" si="9"/>
        <v>0</v>
      </c>
      <c r="I111" s="67">
        <f t="shared" si="10"/>
        <v>0</v>
      </c>
      <c r="J111" s="67">
        <f t="shared" si="11"/>
        <v>0</v>
      </c>
      <c r="K111" s="67">
        <f t="shared" si="12"/>
        <v>0</v>
      </c>
      <c r="L111" s="67">
        <f t="shared" si="7"/>
        <v>0</v>
      </c>
      <c r="O111" s="12"/>
      <c r="P111" s="12"/>
      <c r="Q111" s="12"/>
      <c r="R111" s="12"/>
      <c r="S111" s="12"/>
      <c r="T111" s="12"/>
      <c r="U111" s="12">
        <f t="shared" si="13"/>
        <v>10</v>
      </c>
    </row>
    <row r="112" spans="1:21" customFormat="1" ht="15.75" x14ac:dyDescent="0.25">
      <c r="A112" s="49">
        <v>99</v>
      </c>
      <c r="B112" s="40"/>
      <c r="C112" s="40"/>
      <c r="D112" s="36"/>
      <c r="E112" s="37"/>
      <c r="F112" s="38">
        <v>0</v>
      </c>
      <c r="G112" s="39">
        <v>1</v>
      </c>
      <c r="H112" s="64">
        <f t="shared" si="9"/>
        <v>0</v>
      </c>
      <c r="I112" s="67">
        <f t="shared" si="10"/>
        <v>0</v>
      </c>
      <c r="J112" s="67">
        <f t="shared" si="11"/>
        <v>0</v>
      </c>
      <c r="K112" s="67">
        <f t="shared" si="12"/>
        <v>0</v>
      </c>
      <c r="L112" s="67">
        <f t="shared" si="7"/>
        <v>0</v>
      </c>
      <c r="O112" s="12"/>
      <c r="P112" s="12"/>
      <c r="Q112" s="12"/>
      <c r="R112" s="12"/>
      <c r="S112" s="12"/>
      <c r="T112" s="12"/>
      <c r="U112" s="12">
        <f t="shared" si="13"/>
        <v>10</v>
      </c>
    </row>
    <row r="113" spans="1:21" customFormat="1" ht="15.75" x14ac:dyDescent="0.25">
      <c r="A113" s="49">
        <v>100</v>
      </c>
      <c r="B113" s="40"/>
      <c r="C113" s="40"/>
      <c r="D113" s="36"/>
      <c r="E113" s="37"/>
      <c r="F113" s="38">
        <v>0</v>
      </c>
      <c r="G113" s="39">
        <v>1</v>
      </c>
      <c r="H113" s="64">
        <f t="shared" si="9"/>
        <v>0</v>
      </c>
      <c r="I113" s="67">
        <f t="shared" si="10"/>
        <v>0</v>
      </c>
      <c r="J113" s="67">
        <f t="shared" si="11"/>
        <v>0</v>
      </c>
      <c r="K113" s="67">
        <f t="shared" si="12"/>
        <v>0</v>
      </c>
      <c r="L113" s="67">
        <f t="shared" si="7"/>
        <v>0</v>
      </c>
      <c r="O113" s="12"/>
      <c r="P113" s="12"/>
      <c r="Q113" s="12"/>
      <c r="R113" s="12"/>
      <c r="S113" s="12"/>
      <c r="T113" s="12"/>
      <c r="U113" s="12">
        <f t="shared" si="13"/>
        <v>10</v>
      </c>
    </row>
    <row r="114" spans="1:21" customFormat="1" ht="15.75" x14ac:dyDescent="0.25">
      <c r="A114" s="49">
        <v>101</v>
      </c>
      <c r="B114" s="40"/>
      <c r="C114" s="40"/>
      <c r="D114" s="36"/>
      <c r="E114" s="37"/>
      <c r="F114" s="38">
        <v>0</v>
      </c>
      <c r="G114" s="39">
        <v>1</v>
      </c>
      <c r="H114" s="64">
        <f t="shared" si="9"/>
        <v>0</v>
      </c>
      <c r="I114" s="67">
        <f t="shared" si="10"/>
        <v>0</v>
      </c>
      <c r="J114" s="67">
        <f t="shared" si="11"/>
        <v>0</v>
      </c>
      <c r="K114" s="67">
        <f t="shared" si="12"/>
        <v>0</v>
      </c>
      <c r="L114" s="67">
        <f t="shared" si="7"/>
        <v>0</v>
      </c>
      <c r="O114" s="12"/>
      <c r="P114" s="12"/>
      <c r="Q114" s="12"/>
      <c r="R114" s="12"/>
      <c r="S114" s="12"/>
      <c r="T114" s="12"/>
      <c r="U114" s="12">
        <f t="shared" si="13"/>
        <v>10</v>
      </c>
    </row>
    <row r="115" spans="1:21" customFormat="1" ht="15.75" x14ac:dyDescent="0.25">
      <c r="A115" s="49">
        <v>102</v>
      </c>
      <c r="B115" s="40"/>
      <c r="C115" s="40"/>
      <c r="D115" s="36"/>
      <c r="E115" s="37"/>
      <c r="F115" s="38">
        <v>0</v>
      </c>
      <c r="G115" s="39">
        <v>1</v>
      </c>
      <c r="H115" s="64">
        <f t="shared" si="9"/>
        <v>0</v>
      </c>
      <c r="I115" s="67">
        <f t="shared" si="10"/>
        <v>0</v>
      </c>
      <c r="J115" s="67">
        <f t="shared" si="11"/>
        <v>0</v>
      </c>
      <c r="K115" s="67">
        <f t="shared" si="12"/>
        <v>0</v>
      </c>
      <c r="L115" s="67">
        <f t="shared" si="7"/>
        <v>0</v>
      </c>
      <c r="O115" s="12"/>
      <c r="P115" s="12"/>
      <c r="Q115" s="12"/>
      <c r="R115" s="12"/>
      <c r="S115" s="12"/>
      <c r="T115" s="12"/>
      <c r="U115" s="12">
        <f t="shared" si="13"/>
        <v>10</v>
      </c>
    </row>
    <row r="116" spans="1:21" customFormat="1" ht="15.75" x14ac:dyDescent="0.25">
      <c r="A116" s="49">
        <v>103</v>
      </c>
      <c r="B116" s="40"/>
      <c r="C116" s="40"/>
      <c r="D116" s="36"/>
      <c r="E116" s="37"/>
      <c r="F116" s="38">
        <v>0</v>
      </c>
      <c r="G116" s="39">
        <v>1</v>
      </c>
      <c r="H116" s="64">
        <f t="shared" si="9"/>
        <v>0</v>
      </c>
      <c r="I116" s="67">
        <f t="shared" si="10"/>
        <v>0</v>
      </c>
      <c r="J116" s="67">
        <f t="shared" si="11"/>
        <v>0</v>
      </c>
      <c r="K116" s="67">
        <f t="shared" si="12"/>
        <v>0</v>
      </c>
      <c r="L116" s="67">
        <f t="shared" si="7"/>
        <v>0</v>
      </c>
      <c r="O116" s="12"/>
      <c r="P116" s="12"/>
      <c r="Q116" s="12"/>
      <c r="R116" s="12"/>
      <c r="S116" s="12"/>
      <c r="T116" s="12"/>
      <c r="U116" s="12">
        <f t="shared" si="13"/>
        <v>10</v>
      </c>
    </row>
    <row r="117" spans="1:21" customFormat="1" ht="15.75" x14ac:dyDescent="0.25">
      <c r="A117" s="49">
        <v>104</v>
      </c>
      <c r="B117" s="40"/>
      <c r="C117" s="40"/>
      <c r="D117" s="36"/>
      <c r="E117" s="37"/>
      <c r="F117" s="38">
        <v>0</v>
      </c>
      <c r="G117" s="39">
        <v>1</v>
      </c>
      <c r="H117" s="64">
        <f t="shared" si="9"/>
        <v>0</v>
      </c>
      <c r="I117" s="67">
        <f t="shared" si="10"/>
        <v>0</v>
      </c>
      <c r="J117" s="67">
        <f t="shared" si="11"/>
        <v>0</v>
      </c>
      <c r="K117" s="67">
        <f t="shared" si="12"/>
        <v>0</v>
      </c>
      <c r="L117" s="67">
        <f t="shared" si="7"/>
        <v>0</v>
      </c>
      <c r="O117" s="12"/>
      <c r="P117" s="12"/>
      <c r="Q117" s="12"/>
      <c r="R117" s="12"/>
      <c r="S117" s="12"/>
      <c r="T117" s="12"/>
      <c r="U117" s="12">
        <f t="shared" si="13"/>
        <v>10</v>
      </c>
    </row>
    <row r="118" spans="1:21" customFormat="1" ht="15.75" x14ac:dyDescent="0.25">
      <c r="A118" s="49">
        <v>105</v>
      </c>
      <c r="B118" s="40"/>
      <c r="C118" s="40"/>
      <c r="D118" s="36"/>
      <c r="E118" s="37"/>
      <c r="F118" s="38">
        <v>0</v>
      </c>
      <c r="G118" s="39">
        <v>1</v>
      </c>
      <c r="H118" s="64">
        <f t="shared" si="9"/>
        <v>0</v>
      </c>
      <c r="I118" s="67">
        <f t="shared" si="10"/>
        <v>0</v>
      </c>
      <c r="J118" s="67">
        <f t="shared" si="11"/>
        <v>0</v>
      </c>
      <c r="K118" s="67">
        <f t="shared" si="12"/>
        <v>0</v>
      </c>
      <c r="L118" s="67">
        <f t="shared" si="7"/>
        <v>0</v>
      </c>
      <c r="O118" s="12"/>
      <c r="P118" s="12"/>
      <c r="Q118" s="12"/>
      <c r="R118" s="12"/>
      <c r="S118" s="12"/>
      <c r="T118" s="12"/>
      <c r="U118" s="12">
        <f t="shared" si="13"/>
        <v>10</v>
      </c>
    </row>
    <row r="119" spans="1:21" customFormat="1" ht="15.75" x14ac:dyDescent="0.25">
      <c r="A119" s="49">
        <v>106</v>
      </c>
      <c r="B119" s="40"/>
      <c r="C119" s="40"/>
      <c r="D119" s="36"/>
      <c r="E119" s="37"/>
      <c r="F119" s="38">
        <v>0</v>
      </c>
      <c r="G119" s="39">
        <v>1</v>
      </c>
      <c r="H119" s="64">
        <f t="shared" si="9"/>
        <v>0</v>
      </c>
      <c r="I119" s="67">
        <f t="shared" si="10"/>
        <v>0</v>
      </c>
      <c r="J119" s="67">
        <f t="shared" si="11"/>
        <v>0</v>
      </c>
      <c r="K119" s="67">
        <f t="shared" si="12"/>
        <v>0</v>
      </c>
      <c r="L119" s="67">
        <f t="shared" si="7"/>
        <v>0</v>
      </c>
      <c r="O119" s="12"/>
      <c r="P119" s="12"/>
      <c r="Q119" s="12"/>
      <c r="R119" s="12"/>
      <c r="S119" s="12"/>
      <c r="T119" s="12"/>
      <c r="U119" s="12">
        <f t="shared" si="13"/>
        <v>10</v>
      </c>
    </row>
    <row r="120" spans="1:21" customFormat="1" ht="15.75" x14ac:dyDescent="0.25">
      <c r="A120" s="49">
        <v>107</v>
      </c>
      <c r="B120" s="40"/>
      <c r="C120" s="40"/>
      <c r="D120" s="36"/>
      <c r="E120" s="37"/>
      <c r="F120" s="38">
        <v>0</v>
      </c>
      <c r="G120" s="39">
        <v>1</v>
      </c>
      <c r="H120" s="64">
        <f t="shared" si="9"/>
        <v>0</v>
      </c>
      <c r="I120" s="67">
        <f t="shared" si="10"/>
        <v>0</v>
      </c>
      <c r="J120" s="67">
        <f t="shared" si="11"/>
        <v>0</v>
      </c>
      <c r="K120" s="67">
        <f t="shared" si="12"/>
        <v>0</v>
      </c>
      <c r="L120" s="67">
        <f t="shared" si="7"/>
        <v>0</v>
      </c>
      <c r="O120" s="12"/>
      <c r="P120" s="12"/>
      <c r="Q120" s="12"/>
      <c r="R120" s="12"/>
      <c r="S120" s="12"/>
      <c r="T120" s="12"/>
      <c r="U120" s="12">
        <f t="shared" si="13"/>
        <v>10</v>
      </c>
    </row>
    <row r="121" spans="1:21" customFormat="1" ht="15.75" x14ac:dyDescent="0.25">
      <c r="A121" s="49">
        <v>108</v>
      </c>
      <c r="B121" s="40"/>
      <c r="C121" s="40"/>
      <c r="D121" s="36"/>
      <c r="E121" s="37"/>
      <c r="F121" s="38">
        <v>0</v>
      </c>
      <c r="G121" s="39">
        <v>1</v>
      </c>
      <c r="H121" s="64">
        <f t="shared" si="9"/>
        <v>0</v>
      </c>
      <c r="I121" s="67">
        <f t="shared" si="10"/>
        <v>0</v>
      </c>
      <c r="J121" s="67">
        <f t="shared" si="11"/>
        <v>0</v>
      </c>
      <c r="K121" s="67">
        <f t="shared" si="12"/>
        <v>0</v>
      </c>
      <c r="L121" s="67">
        <f t="shared" si="7"/>
        <v>0</v>
      </c>
      <c r="O121" s="12"/>
      <c r="P121" s="12"/>
      <c r="Q121" s="12"/>
      <c r="R121" s="12"/>
      <c r="S121" s="12"/>
      <c r="T121" s="12"/>
      <c r="U121" s="12">
        <f t="shared" si="13"/>
        <v>10</v>
      </c>
    </row>
    <row r="122" spans="1:21" customFormat="1" ht="15.75" x14ac:dyDescent="0.25">
      <c r="A122" s="49">
        <v>109</v>
      </c>
      <c r="B122" s="40"/>
      <c r="C122" s="40"/>
      <c r="D122" s="36"/>
      <c r="E122" s="37"/>
      <c r="F122" s="38">
        <v>0</v>
      </c>
      <c r="G122" s="39">
        <v>1</v>
      </c>
      <c r="H122" s="64">
        <f t="shared" si="9"/>
        <v>0</v>
      </c>
      <c r="I122" s="67">
        <f t="shared" si="10"/>
        <v>0</v>
      </c>
      <c r="J122" s="67">
        <f t="shared" si="11"/>
        <v>0</v>
      </c>
      <c r="K122" s="67">
        <f t="shared" si="12"/>
        <v>0</v>
      </c>
      <c r="L122" s="67">
        <f t="shared" si="7"/>
        <v>0</v>
      </c>
      <c r="O122" s="12"/>
      <c r="P122" s="12"/>
      <c r="Q122" s="12"/>
      <c r="R122" s="12"/>
      <c r="S122" s="12"/>
      <c r="T122" s="12"/>
      <c r="U122" s="12">
        <f t="shared" si="13"/>
        <v>10</v>
      </c>
    </row>
    <row r="123" spans="1:21" customFormat="1" ht="15.75" x14ac:dyDescent="0.25">
      <c r="A123" s="49">
        <v>110</v>
      </c>
      <c r="B123" s="40"/>
      <c r="C123" s="40"/>
      <c r="D123" s="36"/>
      <c r="E123" s="37"/>
      <c r="F123" s="38">
        <v>0</v>
      </c>
      <c r="G123" s="39">
        <v>1</v>
      </c>
      <c r="H123" s="64">
        <f t="shared" si="9"/>
        <v>0</v>
      </c>
      <c r="I123" s="67">
        <f t="shared" si="10"/>
        <v>0</v>
      </c>
      <c r="J123" s="67">
        <f t="shared" si="11"/>
        <v>0</v>
      </c>
      <c r="K123" s="67">
        <f t="shared" si="12"/>
        <v>0</v>
      </c>
      <c r="L123" s="67">
        <f t="shared" si="7"/>
        <v>0</v>
      </c>
      <c r="O123" s="12"/>
      <c r="P123" s="12"/>
      <c r="Q123" s="12"/>
      <c r="R123" s="12"/>
      <c r="S123" s="12"/>
      <c r="T123" s="12"/>
      <c r="U123" s="12">
        <f t="shared" si="13"/>
        <v>10</v>
      </c>
    </row>
    <row r="124" spans="1:21" customFormat="1" ht="15.75" x14ac:dyDescent="0.25">
      <c r="A124" s="49">
        <v>111</v>
      </c>
      <c r="B124" s="40"/>
      <c r="C124" s="40"/>
      <c r="D124" s="36"/>
      <c r="E124" s="37"/>
      <c r="F124" s="38">
        <v>0</v>
      </c>
      <c r="G124" s="39">
        <v>1</v>
      </c>
      <c r="H124" s="64">
        <f t="shared" si="9"/>
        <v>0</v>
      </c>
      <c r="I124" s="67">
        <f t="shared" si="10"/>
        <v>0</v>
      </c>
      <c r="J124" s="67">
        <f t="shared" si="11"/>
        <v>0</v>
      </c>
      <c r="K124" s="67">
        <f t="shared" si="12"/>
        <v>0</v>
      </c>
      <c r="L124" s="67">
        <f t="shared" si="7"/>
        <v>0</v>
      </c>
      <c r="O124" s="12"/>
      <c r="P124" s="12"/>
      <c r="Q124" s="12"/>
      <c r="R124" s="12"/>
      <c r="S124" s="12"/>
      <c r="T124" s="12"/>
      <c r="U124" s="12">
        <f t="shared" si="13"/>
        <v>10</v>
      </c>
    </row>
    <row r="125" spans="1:21" customFormat="1" ht="15.75" x14ac:dyDescent="0.25">
      <c r="A125" s="49">
        <v>112</v>
      </c>
      <c r="B125" s="40"/>
      <c r="C125" s="40"/>
      <c r="D125" s="36"/>
      <c r="E125" s="37"/>
      <c r="F125" s="38">
        <v>0</v>
      </c>
      <c r="G125" s="39">
        <v>1</v>
      </c>
      <c r="H125" s="64">
        <f t="shared" si="9"/>
        <v>0</v>
      </c>
      <c r="I125" s="67">
        <f t="shared" si="10"/>
        <v>0</v>
      </c>
      <c r="J125" s="67">
        <f t="shared" si="11"/>
        <v>0</v>
      </c>
      <c r="K125" s="67">
        <f t="shared" si="12"/>
        <v>0</v>
      </c>
      <c r="L125" s="67">
        <f t="shared" si="7"/>
        <v>0</v>
      </c>
      <c r="O125" s="12"/>
      <c r="P125" s="12"/>
      <c r="Q125" s="12"/>
      <c r="R125" s="12"/>
      <c r="S125" s="12"/>
      <c r="T125" s="12"/>
      <c r="U125" s="12">
        <f t="shared" si="13"/>
        <v>10</v>
      </c>
    </row>
    <row r="126" spans="1:21" customFormat="1" ht="15.75" x14ac:dyDescent="0.25">
      <c r="A126" s="49">
        <v>113</v>
      </c>
      <c r="B126" s="40"/>
      <c r="C126" s="40"/>
      <c r="D126" s="36"/>
      <c r="E126" s="37"/>
      <c r="F126" s="38">
        <v>0</v>
      </c>
      <c r="G126" s="39">
        <v>1</v>
      </c>
      <c r="H126" s="64">
        <f t="shared" si="9"/>
        <v>0</v>
      </c>
      <c r="I126" s="67">
        <f t="shared" si="10"/>
        <v>0</v>
      </c>
      <c r="J126" s="67">
        <f t="shared" si="11"/>
        <v>0</v>
      </c>
      <c r="K126" s="67">
        <f t="shared" si="12"/>
        <v>0</v>
      </c>
      <c r="L126" s="67">
        <f t="shared" si="7"/>
        <v>0</v>
      </c>
      <c r="O126" s="12"/>
      <c r="P126" s="12"/>
      <c r="Q126" s="12"/>
      <c r="R126" s="12"/>
      <c r="S126" s="12"/>
      <c r="T126" s="12"/>
      <c r="U126" s="12">
        <f t="shared" si="13"/>
        <v>10</v>
      </c>
    </row>
    <row r="127" spans="1:21" customFormat="1" ht="15.75" x14ac:dyDescent="0.25">
      <c r="A127" s="49">
        <v>114</v>
      </c>
      <c r="B127" s="40"/>
      <c r="C127" s="40"/>
      <c r="D127" s="36"/>
      <c r="E127" s="37"/>
      <c r="F127" s="38">
        <v>0</v>
      </c>
      <c r="G127" s="39">
        <v>1</v>
      </c>
      <c r="H127" s="64">
        <f t="shared" si="9"/>
        <v>0</v>
      </c>
      <c r="I127" s="67">
        <f t="shared" si="10"/>
        <v>0</v>
      </c>
      <c r="J127" s="67">
        <f t="shared" si="11"/>
        <v>0</v>
      </c>
      <c r="K127" s="67">
        <f t="shared" si="12"/>
        <v>0</v>
      </c>
      <c r="L127" s="67">
        <f t="shared" si="7"/>
        <v>0</v>
      </c>
      <c r="O127" s="12"/>
      <c r="P127" s="12"/>
      <c r="Q127" s="12"/>
      <c r="R127" s="12"/>
      <c r="S127" s="12"/>
      <c r="T127" s="12"/>
      <c r="U127" s="12">
        <f t="shared" si="13"/>
        <v>10</v>
      </c>
    </row>
    <row r="128" spans="1:21" customFormat="1" ht="15.75" x14ac:dyDescent="0.25">
      <c r="A128" s="49">
        <v>115</v>
      </c>
      <c r="B128" s="40"/>
      <c r="C128" s="40"/>
      <c r="D128" s="36"/>
      <c r="E128" s="37"/>
      <c r="F128" s="38">
        <v>0</v>
      </c>
      <c r="G128" s="39">
        <v>1</v>
      </c>
      <c r="H128" s="64">
        <f t="shared" si="9"/>
        <v>0</v>
      </c>
      <c r="I128" s="67">
        <f t="shared" si="10"/>
        <v>0</v>
      </c>
      <c r="J128" s="67">
        <f t="shared" si="11"/>
        <v>0</v>
      </c>
      <c r="K128" s="67">
        <f t="shared" si="12"/>
        <v>0</v>
      </c>
      <c r="L128" s="67">
        <f t="shared" si="7"/>
        <v>0</v>
      </c>
      <c r="O128" s="12"/>
      <c r="P128" s="12"/>
      <c r="Q128" s="12"/>
      <c r="R128" s="12"/>
      <c r="S128" s="12"/>
      <c r="T128" s="12"/>
      <c r="U128" s="12">
        <f t="shared" si="13"/>
        <v>10</v>
      </c>
    </row>
    <row r="129" spans="1:21" customFormat="1" ht="15.75" x14ac:dyDescent="0.25">
      <c r="A129" s="49">
        <v>116</v>
      </c>
      <c r="B129" s="40"/>
      <c r="C129" s="40"/>
      <c r="D129" s="36"/>
      <c r="E129" s="37"/>
      <c r="F129" s="38">
        <v>0</v>
      </c>
      <c r="G129" s="39">
        <v>1</v>
      </c>
      <c r="H129" s="64">
        <f t="shared" si="9"/>
        <v>0</v>
      </c>
      <c r="I129" s="67">
        <f t="shared" si="10"/>
        <v>0</v>
      </c>
      <c r="J129" s="67">
        <f t="shared" si="11"/>
        <v>0</v>
      </c>
      <c r="K129" s="67">
        <f t="shared" si="12"/>
        <v>0</v>
      </c>
      <c r="L129" s="67">
        <f t="shared" si="7"/>
        <v>0</v>
      </c>
      <c r="O129" s="12"/>
      <c r="P129" s="12"/>
      <c r="Q129" s="12"/>
      <c r="R129" s="12"/>
      <c r="S129" s="12"/>
      <c r="T129" s="12"/>
      <c r="U129" s="12">
        <f t="shared" si="13"/>
        <v>10</v>
      </c>
    </row>
    <row r="130" spans="1:21" customFormat="1" ht="15.75" x14ac:dyDescent="0.25">
      <c r="A130" s="49">
        <v>117</v>
      </c>
      <c r="B130" s="40"/>
      <c r="C130" s="40"/>
      <c r="D130" s="36"/>
      <c r="E130" s="37"/>
      <c r="F130" s="38">
        <v>0</v>
      </c>
      <c r="G130" s="39">
        <v>1</v>
      </c>
      <c r="H130" s="64">
        <f t="shared" si="9"/>
        <v>0</v>
      </c>
      <c r="I130" s="67">
        <f t="shared" si="10"/>
        <v>0</v>
      </c>
      <c r="J130" s="67">
        <f t="shared" si="11"/>
        <v>0</v>
      </c>
      <c r="K130" s="67">
        <f t="shared" si="12"/>
        <v>0</v>
      </c>
      <c r="L130" s="67">
        <f t="shared" si="7"/>
        <v>0</v>
      </c>
      <c r="O130" s="12"/>
      <c r="P130" s="12"/>
      <c r="Q130" s="12"/>
      <c r="R130" s="12"/>
      <c r="S130" s="12"/>
      <c r="T130" s="12"/>
      <c r="U130" s="12">
        <f t="shared" si="13"/>
        <v>10</v>
      </c>
    </row>
    <row r="131" spans="1:21" customFormat="1" ht="15.75" x14ac:dyDescent="0.25">
      <c r="A131" s="49">
        <v>118</v>
      </c>
      <c r="B131" s="40"/>
      <c r="C131" s="40"/>
      <c r="D131" s="36"/>
      <c r="E131" s="37"/>
      <c r="F131" s="38">
        <v>0</v>
      </c>
      <c r="G131" s="39">
        <v>1</v>
      </c>
      <c r="H131" s="64">
        <f t="shared" si="9"/>
        <v>0</v>
      </c>
      <c r="I131" s="67">
        <f t="shared" si="10"/>
        <v>0</v>
      </c>
      <c r="J131" s="67">
        <f t="shared" si="11"/>
        <v>0</v>
      </c>
      <c r="K131" s="67">
        <f t="shared" si="12"/>
        <v>0</v>
      </c>
      <c r="L131" s="67">
        <f t="shared" si="7"/>
        <v>0</v>
      </c>
      <c r="O131" s="12"/>
      <c r="P131" s="12"/>
      <c r="Q131" s="12"/>
      <c r="R131" s="12"/>
      <c r="S131" s="12"/>
      <c r="T131" s="12"/>
      <c r="U131" s="12">
        <f t="shared" si="13"/>
        <v>10</v>
      </c>
    </row>
    <row r="132" spans="1:21" customFormat="1" ht="15.75" x14ac:dyDescent="0.25">
      <c r="A132" s="49">
        <v>119</v>
      </c>
      <c r="B132" s="40"/>
      <c r="C132" s="40"/>
      <c r="D132" s="36"/>
      <c r="E132" s="37"/>
      <c r="F132" s="38">
        <v>0</v>
      </c>
      <c r="G132" s="39">
        <v>1</v>
      </c>
      <c r="H132" s="64">
        <f t="shared" si="9"/>
        <v>0</v>
      </c>
      <c r="I132" s="67">
        <f t="shared" si="10"/>
        <v>0</v>
      </c>
      <c r="J132" s="67">
        <f t="shared" si="11"/>
        <v>0</v>
      </c>
      <c r="K132" s="67">
        <f t="shared" si="12"/>
        <v>0</v>
      </c>
      <c r="L132" s="67">
        <f t="shared" si="7"/>
        <v>0</v>
      </c>
      <c r="O132" s="12"/>
      <c r="P132" s="12"/>
      <c r="Q132" s="12"/>
      <c r="R132" s="12"/>
      <c r="S132" s="12"/>
      <c r="T132" s="12"/>
      <c r="U132" s="12">
        <f t="shared" si="13"/>
        <v>10</v>
      </c>
    </row>
    <row r="133" spans="1:21" customFormat="1" ht="15.75" x14ac:dyDescent="0.25">
      <c r="A133" s="49">
        <v>120</v>
      </c>
      <c r="B133" s="40"/>
      <c r="C133" s="40"/>
      <c r="D133" s="36"/>
      <c r="E133" s="37"/>
      <c r="F133" s="38">
        <v>0</v>
      </c>
      <c r="G133" s="39">
        <v>1</v>
      </c>
      <c r="H133" s="64">
        <f t="shared" si="9"/>
        <v>0</v>
      </c>
      <c r="I133" s="67">
        <f t="shared" si="10"/>
        <v>0</v>
      </c>
      <c r="J133" s="67">
        <f t="shared" si="11"/>
        <v>0</v>
      </c>
      <c r="K133" s="67">
        <f t="shared" si="12"/>
        <v>0</v>
      </c>
      <c r="L133" s="67">
        <f t="shared" si="7"/>
        <v>0</v>
      </c>
      <c r="O133" s="12"/>
      <c r="P133" s="12"/>
      <c r="Q133" s="12"/>
      <c r="R133" s="12"/>
      <c r="S133" s="12"/>
      <c r="T133" s="12"/>
      <c r="U133" s="12">
        <f t="shared" si="13"/>
        <v>10</v>
      </c>
    </row>
    <row r="134" spans="1:21" customFormat="1" ht="15.75" x14ac:dyDescent="0.25">
      <c r="A134" s="49">
        <v>121</v>
      </c>
      <c r="B134" s="40"/>
      <c r="C134" s="40"/>
      <c r="D134" s="36"/>
      <c r="E134" s="37"/>
      <c r="F134" s="38">
        <v>0</v>
      </c>
      <c r="G134" s="39">
        <v>1</v>
      </c>
      <c r="H134" s="64">
        <f t="shared" si="9"/>
        <v>0</v>
      </c>
      <c r="I134" s="67">
        <f t="shared" si="10"/>
        <v>0</v>
      </c>
      <c r="J134" s="67">
        <f t="shared" si="11"/>
        <v>0</v>
      </c>
      <c r="K134" s="67">
        <f t="shared" si="12"/>
        <v>0</v>
      </c>
      <c r="L134" s="67">
        <f t="shared" si="7"/>
        <v>0</v>
      </c>
      <c r="O134" s="12"/>
      <c r="P134" s="12"/>
      <c r="Q134" s="12"/>
      <c r="R134" s="12"/>
      <c r="S134" s="12"/>
      <c r="T134" s="12"/>
      <c r="U134" s="12">
        <f t="shared" si="13"/>
        <v>10</v>
      </c>
    </row>
    <row r="135" spans="1:21" customFormat="1" ht="15.75" x14ac:dyDescent="0.25">
      <c r="A135" s="49">
        <v>122</v>
      </c>
      <c r="B135" s="40"/>
      <c r="C135" s="40"/>
      <c r="D135" s="36"/>
      <c r="E135" s="37"/>
      <c r="F135" s="38">
        <v>0</v>
      </c>
      <c r="G135" s="39">
        <v>1</v>
      </c>
      <c r="H135" s="64">
        <f t="shared" si="9"/>
        <v>0</v>
      </c>
      <c r="I135" s="67">
        <f t="shared" si="10"/>
        <v>0</v>
      </c>
      <c r="J135" s="67">
        <f t="shared" si="11"/>
        <v>0</v>
      </c>
      <c r="K135" s="67">
        <f t="shared" si="12"/>
        <v>0</v>
      </c>
      <c r="L135" s="67">
        <f t="shared" si="7"/>
        <v>0</v>
      </c>
      <c r="O135" s="12"/>
      <c r="P135" s="12"/>
      <c r="Q135" s="12"/>
      <c r="R135" s="12"/>
      <c r="S135" s="12"/>
      <c r="T135" s="12"/>
      <c r="U135" s="12">
        <f t="shared" si="13"/>
        <v>10</v>
      </c>
    </row>
    <row r="136" spans="1:21" customFormat="1" ht="15.75" x14ac:dyDescent="0.25">
      <c r="A136" s="49">
        <v>123</v>
      </c>
      <c r="B136" s="40"/>
      <c r="C136" s="40"/>
      <c r="D136" s="36"/>
      <c r="E136" s="37"/>
      <c r="F136" s="38">
        <v>0</v>
      </c>
      <c r="G136" s="39">
        <v>1</v>
      </c>
      <c r="H136" s="64">
        <f t="shared" si="9"/>
        <v>0</v>
      </c>
      <c r="I136" s="67">
        <f t="shared" si="10"/>
        <v>0</v>
      </c>
      <c r="J136" s="67">
        <f t="shared" si="11"/>
        <v>0</v>
      </c>
      <c r="K136" s="67">
        <f t="shared" si="12"/>
        <v>0</v>
      </c>
      <c r="L136" s="67">
        <f t="shared" si="7"/>
        <v>0</v>
      </c>
      <c r="O136" s="12"/>
      <c r="P136" s="12"/>
      <c r="Q136" s="12"/>
      <c r="R136" s="12"/>
      <c r="S136" s="12"/>
      <c r="T136" s="12"/>
      <c r="U136" s="12">
        <f t="shared" si="13"/>
        <v>10</v>
      </c>
    </row>
    <row r="137" spans="1:21" customFormat="1" ht="15.75" x14ac:dyDescent="0.25">
      <c r="A137" s="49">
        <v>124</v>
      </c>
      <c r="B137" s="40"/>
      <c r="C137" s="40"/>
      <c r="D137" s="36"/>
      <c r="E137" s="37"/>
      <c r="F137" s="38">
        <v>0</v>
      </c>
      <c r="G137" s="39">
        <v>1</v>
      </c>
      <c r="H137" s="64">
        <f t="shared" si="9"/>
        <v>0</v>
      </c>
      <c r="I137" s="67">
        <f t="shared" si="10"/>
        <v>0</v>
      </c>
      <c r="J137" s="67">
        <f t="shared" si="11"/>
        <v>0</v>
      </c>
      <c r="K137" s="67">
        <f t="shared" si="12"/>
        <v>0</v>
      </c>
      <c r="L137" s="67">
        <f t="shared" si="7"/>
        <v>0</v>
      </c>
      <c r="O137" s="12"/>
      <c r="P137" s="12"/>
      <c r="Q137" s="12"/>
      <c r="R137" s="12"/>
      <c r="S137" s="12"/>
      <c r="T137" s="12"/>
      <c r="U137" s="12">
        <f t="shared" si="13"/>
        <v>10</v>
      </c>
    </row>
    <row r="138" spans="1:21" customFormat="1" ht="15.75" x14ac:dyDescent="0.25">
      <c r="A138" s="49">
        <v>125</v>
      </c>
      <c r="B138" s="40"/>
      <c r="C138" s="40"/>
      <c r="D138" s="36"/>
      <c r="E138" s="37"/>
      <c r="F138" s="38">
        <v>0</v>
      </c>
      <c r="G138" s="39">
        <v>1</v>
      </c>
      <c r="H138" s="64">
        <f t="shared" si="9"/>
        <v>0</v>
      </c>
      <c r="I138" s="67">
        <f t="shared" si="10"/>
        <v>0</v>
      </c>
      <c r="J138" s="67">
        <f t="shared" si="11"/>
        <v>0</v>
      </c>
      <c r="K138" s="67">
        <f t="shared" si="12"/>
        <v>0</v>
      </c>
      <c r="L138" s="67">
        <f t="shared" si="7"/>
        <v>0</v>
      </c>
      <c r="O138" s="12"/>
      <c r="P138" s="12"/>
      <c r="Q138" s="12"/>
      <c r="R138" s="12"/>
      <c r="S138" s="12"/>
      <c r="T138" s="12"/>
      <c r="U138" s="12">
        <f t="shared" si="13"/>
        <v>10</v>
      </c>
    </row>
    <row r="139" spans="1:21" customFormat="1" ht="15.75" x14ac:dyDescent="0.25">
      <c r="A139" s="49">
        <v>126</v>
      </c>
      <c r="B139" s="40"/>
      <c r="C139" s="40"/>
      <c r="D139" s="36"/>
      <c r="E139" s="37"/>
      <c r="F139" s="38">
        <v>0</v>
      </c>
      <c r="G139" s="39">
        <v>1</v>
      </c>
      <c r="H139" s="64">
        <f t="shared" si="9"/>
        <v>0</v>
      </c>
      <c r="I139" s="67">
        <f t="shared" si="10"/>
        <v>0</v>
      </c>
      <c r="J139" s="67">
        <f t="shared" si="11"/>
        <v>0</v>
      </c>
      <c r="K139" s="67">
        <f t="shared" si="12"/>
        <v>0</v>
      </c>
      <c r="L139" s="67">
        <f t="shared" si="7"/>
        <v>0</v>
      </c>
      <c r="O139" s="12"/>
      <c r="P139" s="12"/>
      <c r="Q139" s="12"/>
      <c r="R139" s="12"/>
      <c r="S139" s="12"/>
      <c r="T139" s="12"/>
      <c r="U139" s="12">
        <f t="shared" si="13"/>
        <v>10</v>
      </c>
    </row>
    <row r="140" spans="1:21" customFormat="1" ht="15.75" x14ac:dyDescent="0.25">
      <c r="A140" s="49">
        <v>127</v>
      </c>
      <c r="B140" s="40"/>
      <c r="C140" s="40"/>
      <c r="D140" s="36"/>
      <c r="E140" s="37"/>
      <c r="F140" s="38">
        <v>0</v>
      </c>
      <c r="G140" s="39">
        <v>1</v>
      </c>
      <c r="H140" s="64">
        <f t="shared" si="9"/>
        <v>0</v>
      </c>
      <c r="I140" s="67">
        <f t="shared" si="10"/>
        <v>0</v>
      </c>
      <c r="J140" s="67">
        <f t="shared" si="11"/>
        <v>0</v>
      </c>
      <c r="K140" s="67">
        <f t="shared" si="12"/>
        <v>0</v>
      </c>
      <c r="L140" s="67">
        <f t="shared" si="7"/>
        <v>0</v>
      </c>
      <c r="O140" s="12"/>
      <c r="P140" s="12"/>
      <c r="Q140" s="12"/>
      <c r="R140" s="12"/>
      <c r="S140" s="12"/>
      <c r="T140" s="12"/>
      <c r="U140" s="12">
        <f t="shared" si="13"/>
        <v>10</v>
      </c>
    </row>
    <row r="141" spans="1:21" customFormat="1" ht="15.75" x14ac:dyDescent="0.25">
      <c r="A141" s="49">
        <v>128</v>
      </c>
      <c r="B141" s="40"/>
      <c r="C141" s="40"/>
      <c r="D141" s="36"/>
      <c r="E141" s="37"/>
      <c r="F141" s="38">
        <v>0</v>
      </c>
      <c r="G141" s="39">
        <v>1</v>
      </c>
      <c r="H141" s="64">
        <f t="shared" si="9"/>
        <v>0</v>
      </c>
      <c r="I141" s="67">
        <f t="shared" si="10"/>
        <v>0</v>
      </c>
      <c r="J141" s="67">
        <f t="shared" si="11"/>
        <v>0</v>
      </c>
      <c r="K141" s="67">
        <f t="shared" si="12"/>
        <v>0</v>
      </c>
      <c r="L141" s="67">
        <f t="shared" si="7"/>
        <v>0</v>
      </c>
      <c r="O141" s="12"/>
      <c r="P141" s="12"/>
      <c r="Q141" s="12"/>
      <c r="R141" s="12"/>
      <c r="S141" s="12"/>
      <c r="T141" s="12"/>
      <c r="U141" s="12">
        <f t="shared" si="13"/>
        <v>10</v>
      </c>
    </row>
    <row r="142" spans="1:21" customFormat="1" ht="15.75" x14ac:dyDescent="0.25">
      <c r="A142" s="49">
        <v>129</v>
      </c>
      <c r="B142" s="40"/>
      <c r="C142" s="40"/>
      <c r="D142" s="36"/>
      <c r="E142" s="37"/>
      <c r="F142" s="38">
        <v>0</v>
      </c>
      <c r="G142" s="39">
        <v>1</v>
      </c>
      <c r="H142" s="64">
        <f t="shared" si="9"/>
        <v>0</v>
      </c>
      <c r="I142" s="67">
        <f t="shared" si="10"/>
        <v>0</v>
      </c>
      <c r="J142" s="67">
        <f t="shared" si="11"/>
        <v>0</v>
      </c>
      <c r="K142" s="67">
        <f t="shared" si="12"/>
        <v>0</v>
      </c>
      <c r="L142" s="67">
        <f t="shared" ref="L142:L205" si="14">K142*$F$6</f>
        <v>0</v>
      </c>
      <c r="O142" s="12"/>
      <c r="P142" s="12"/>
      <c r="Q142" s="12"/>
      <c r="R142" s="12"/>
      <c r="S142" s="12"/>
      <c r="T142" s="12"/>
      <c r="U142" s="12">
        <f t="shared" ref="U142:U173" si="15">IFERROR(MOD(9*MID(D142,1,1)+7*MID(D142,2,1)+3*MID(D142,3,1)+MID(D142,4,1)+9*MID(D142,5,1)+7*MID(D142,6,1)+3*MID(D142,7,1)+MID(D142,8,1)+9*MID(D142,9,1)+7*MID(D142,10,1),10),10)</f>
        <v>10</v>
      </c>
    </row>
    <row r="143" spans="1:21" customFormat="1" ht="15.75" x14ac:dyDescent="0.25">
      <c r="A143" s="49">
        <v>130</v>
      </c>
      <c r="B143" s="40"/>
      <c r="C143" s="40"/>
      <c r="D143" s="36"/>
      <c r="E143" s="37"/>
      <c r="F143" s="38">
        <v>0</v>
      </c>
      <c r="G143" s="39">
        <v>1</v>
      </c>
      <c r="H143" s="64">
        <f t="shared" ref="H143:H206" si="16">ROUND(IF(F143&gt;=2800,2800*$D$8,F143*$D$8),2)</f>
        <v>0</v>
      </c>
      <c r="I143" s="67">
        <f t="shared" ref="I143:I206" si="17">ROUND(IF(F143&gt;=2800,2800,F143)*(13.71%+(1-13.71%)*9%)*G143*$D$8,2)</f>
        <v>0</v>
      </c>
      <c r="J143" s="67">
        <f t="shared" ref="J143:J206" si="18">ROUND(IF(F143&gt;=2800,2800,F143)*($F$5%+9.76%+6.5%)*G143*$D$8,2)</f>
        <v>0</v>
      </c>
      <c r="K143" s="67">
        <f t="shared" si="12"/>
        <v>0</v>
      </c>
      <c r="L143" s="67">
        <f t="shared" si="14"/>
        <v>0</v>
      </c>
      <c r="O143" s="12"/>
      <c r="P143" s="12"/>
      <c r="Q143" s="12"/>
      <c r="R143" s="12"/>
      <c r="S143" s="12"/>
      <c r="T143" s="12"/>
      <c r="U143" s="12">
        <f t="shared" si="15"/>
        <v>10</v>
      </c>
    </row>
    <row r="144" spans="1:21" customFormat="1" ht="15.75" x14ac:dyDescent="0.25">
      <c r="A144" s="49">
        <v>131</v>
      </c>
      <c r="B144" s="40"/>
      <c r="C144" s="40"/>
      <c r="D144" s="36"/>
      <c r="E144" s="37"/>
      <c r="F144" s="38">
        <v>0</v>
      </c>
      <c r="G144" s="39">
        <v>1</v>
      </c>
      <c r="H144" s="64">
        <f t="shared" si="16"/>
        <v>0</v>
      </c>
      <c r="I144" s="67">
        <f t="shared" si="17"/>
        <v>0</v>
      </c>
      <c r="J144" s="67">
        <f t="shared" si="18"/>
        <v>0</v>
      </c>
      <c r="K144" s="67">
        <f t="shared" ref="K144:K207" si="19">ROUND(J144+H144*(1-(13.71%+(1-13.71%)*9%)*(1-G144)),2)</f>
        <v>0</v>
      </c>
      <c r="L144" s="67">
        <f t="shared" si="14"/>
        <v>0</v>
      </c>
      <c r="O144" s="12"/>
      <c r="P144" s="12"/>
      <c r="Q144" s="12"/>
      <c r="R144" s="12"/>
      <c r="S144" s="12"/>
      <c r="T144" s="12"/>
      <c r="U144" s="12">
        <f t="shared" si="15"/>
        <v>10</v>
      </c>
    </row>
    <row r="145" spans="1:21" customFormat="1" ht="15.75" x14ac:dyDescent="0.25">
      <c r="A145" s="49">
        <v>132</v>
      </c>
      <c r="B145" s="40"/>
      <c r="C145" s="40"/>
      <c r="D145" s="36"/>
      <c r="E145" s="37"/>
      <c r="F145" s="38">
        <v>0</v>
      </c>
      <c r="G145" s="39">
        <v>1</v>
      </c>
      <c r="H145" s="64">
        <f t="shared" si="16"/>
        <v>0</v>
      </c>
      <c r="I145" s="67">
        <f t="shared" si="17"/>
        <v>0</v>
      </c>
      <c r="J145" s="67">
        <f t="shared" si="18"/>
        <v>0</v>
      </c>
      <c r="K145" s="67">
        <f t="shared" si="19"/>
        <v>0</v>
      </c>
      <c r="L145" s="67">
        <f t="shared" si="14"/>
        <v>0</v>
      </c>
      <c r="O145" s="12"/>
      <c r="P145" s="12"/>
      <c r="Q145" s="12"/>
      <c r="R145" s="12"/>
      <c r="S145" s="12"/>
      <c r="T145" s="12"/>
      <c r="U145" s="12">
        <f t="shared" si="15"/>
        <v>10</v>
      </c>
    </row>
    <row r="146" spans="1:21" customFormat="1" ht="15.75" x14ac:dyDescent="0.25">
      <c r="A146" s="49">
        <v>133</v>
      </c>
      <c r="B146" s="40"/>
      <c r="C146" s="40"/>
      <c r="D146" s="36"/>
      <c r="E146" s="37"/>
      <c r="F146" s="38">
        <v>0</v>
      </c>
      <c r="G146" s="39">
        <v>1</v>
      </c>
      <c r="H146" s="64">
        <f t="shared" si="16"/>
        <v>0</v>
      </c>
      <c r="I146" s="67">
        <f t="shared" si="17"/>
        <v>0</v>
      </c>
      <c r="J146" s="67">
        <f t="shared" si="18"/>
        <v>0</v>
      </c>
      <c r="K146" s="67">
        <f t="shared" si="19"/>
        <v>0</v>
      </c>
      <c r="L146" s="67">
        <f t="shared" si="14"/>
        <v>0</v>
      </c>
      <c r="O146" s="12"/>
      <c r="P146" s="12"/>
      <c r="Q146" s="12"/>
      <c r="R146" s="12"/>
      <c r="S146" s="12"/>
      <c r="T146" s="12"/>
      <c r="U146" s="12">
        <f t="shared" si="15"/>
        <v>10</v>
      </c>
    </row>
    <row r="147" spans="1:21" customFormat="1" ht="15.75" x14ac:dyDescent="0.25">
      <c r="A147" s="49">
        <v>134</v>
      </c>
      <c r="B147" s="40"/>
      <c r="C147" s="40"/>
      <c r="D147" s="36"/>
      <c r="E147" s="37"/>
      <c r="F147" s="38">
        <v>0</v>
      </c>
      <c r="G147" s="39">
        <v>1</v>
      </c>
      <c r="H147" s="64">
        <f t="shared" si="16"/>
        <v>0</v>
      </c>
      <c r="I147" s="67">
        <f t="shared" si="17"/>
        <v>0</v>
      </c>
      <c r="J147" s="67">
        <f t="shared" si="18"/>
        <v>0</v>
      </c>
      <c r="K147" s="67">
        <f t="shared" si="19"/>
        <v>0</v>
      </c>
      <c r="L147" s="67">
        <f t="shared" si="14"/>
        <v>0</v>
      </c>
      <c r="O147" s="12"/>
      <c r="P147" s="12"/>
      <c r="Q147" s="12"/>
      <c r="R147" s="12"/>
      <c r="S147" s="12"/>
      <c r="T147" s="12"/>
      <c r="U147" s="12">
        <f t="shared" si="15"/>
        <v>10</v>
      </c>
    </row>
    <row r="148" spans="1:21" customFormat="1" ht="15.75" x14ac:dyDescent="0.25">
      <c r="A148" s="49">
        <v>135</v>
      </c>
      <c r="B148" s="40"/>
      <c r="C148" s="40"/>
      <c r="D148" s="36"/>
      <c r="E148" s="37"/>
      <c r="F148" s="38">
        <v>0</v>
      </c>
      <c r="G148" s="39">
        <v>1</v>
      </c>
      <c r="H148" s="64">
        <f t="shared" si="16"/>
        <v>0</v>
      </c>
      <c r="I148" s="67">
        <f t="shared" si="17"/>
        <v>0</v>
      </c>
      <c r="J148" s="67">
        <f t="shared" si="18"/>
        <v>0</v>
      </c>
      <c r="K148" s="67">
        <f t="shared" si="19"/>
        <v>0</v>
      </c>
      <c r="L148" s="67">
        <f t="shared" si="14"/>
        <v>0</v>
      </c>
      <c r="O148" s="12"/>
      <c r="P148" s="12"/>
      <c r="Q148" s="12"/>
      <c r="R148" s="12"/>
      <c r="S148" s="12"/>
      <c r="T148" s="12"/>
      <c r="U148" s="12">
        <f t="shared" si="15"/>
        <v>10</v>
      </c>
    </row>
    <row r="149" spans="1:21" customFormat="1" ht="15.75" x14ac:dyDescent="0.25">
      <c r="A149" s="49">
        <v>136</v>
      </c>
      <c r="B149" s="40"/>
      <c r="C149" s="40"/>
      <c r="D149" s="36"/>
      <c r="E149" s="37"/>
      <c r="F149" s="38">
        <v>0</v>
      </c>
      <c r="G149" s="39">
        <v>1</v>
      </c>
      <c r="H149" s="64">
        <f t="shared" si="16"/>
        <v>0</v>
      </c>
      <c r="I149" s="67">
        <f t="shared" si="17"/>
        <v>0</v>
      </c>
      <c r="J149" s="67">
        <f t="shared" si="18"/>
        <v>0</v>
      </c>
      <c r="K149" s="67">
        <f t="shared" si="19"/>
        <v>0</v>
      </c>
      <c r="L149" s="67">
        <f t="shared" si="14"/>
        <v>0</v>
      </c>
      <c r="O149" s="12"/>
      <c r="P149" s="12"/>
      <c r="Q149" s="12"/>
      <c r="R149" s="12"/>
      <c r="S149" s="12"/>
      <c r="T149" s="12"/>
      <c r="U149" s="12">
        <f t="shared" si="15"/>
        <v>10</v>
      </c>
    </row>
    <row r="150" spans="1:21" customFormat="1" ht="15.75" x14ac:dyDescent="0.25">
      <c r="A150" s="49">
        <v>137</v>
      </c>
      <c r="B150" s="40"/>
      <c r="C150" s="40"/>
      <c r="D150" s="36"/>
      <c r="E150" s="37"/>
      <c r="F150" s="38">
        <v>0</v>
      </c>
      <c r="G150" s="39">
        <v>1</v>
      </c>
      <c r="H150" s="64">
        <f t="shared" si="16"/>
        <v>0</v>
      </c>
      <c r="I150" s="67">
        <f t="shared" si="17"/>
        <v>0</v>
      </c>
      <c r="J150" s="67">
        <f t="shared" si="18"/>
        <v>0</v>
      </c>
      <c r="K150" s="67">
        <f t="shared" si="19"/>
        <v>0</v>
      </c>
      <c r="L150" s="67">
        <f t="shared" si="14"/>
        <v>0</v>
      </c>
      <c r="O150" s="12"/>
      <c r="P150" s="12"/>
      <c r="Q150" s="12"/>
      <c r="R150" s="12"/>
      <c r="S150" s="12"/>
      <c r="T150" s="12"/>
      <c r="U150" s="12">
        <f t="shared" si="15"/>
        <v>10</v>
      </c>
    </row>
    <row r="151" spans="1:21" customFormat="1" ht="15.75" x14ac:dyDescent="0.25">
      <c r="A151" s="49">
        <v>138</v>
      </c>
      <c r="B151" s="40"/>
      <c r="C151" s="40"/>
      <c r="D151" s="36"/>
      <c r="E151" s="37"/>
      <c r="F151" s="38">
        <v>0</v>
      </c>
      <c r="G151" s="39">
        <v>1</v>
      </c>
      <c r="H151" s="64">
        <f t="shared" si="16"/>
        <v>0</v>
      </c>
      <c r="I151" s="67">
        <f t="shared" si="17"/>
        <v>0</v>
      </c>
      <c r="J151" s="67">
        <f t="shared" si="18"/>
        <v>0</v>
      </c>
      <c r="K151" s="67">
        <f t="shared" si="19"/>
        <v>0</v>
      </c>
      <c r="L151" s="67">
        <f t="shared" si="14"/>
        <v>0</v>
      </c>
      <c r="O151" s="12"/>
      <c r="P151" s="12"/>
      <c r="Q151" s="12"/>
      <c r="R151" s="12"/>
      <c r="S151" s="12"/>
      <c r="T151" s="12"/>
      <c r="U151" s="12">
        <f t="shared" si="15"/>
        <v>10</v>
      </c>
    </row>
    <row r="152" spans="1:21" customFormat="1" ht="15.75" x14ac:dyDescent="0.25">
      <c r="A152" s="49">
        <v>139</v>
      </c>
      <c r="B152" s="40"/>
      <c r="C152" s="40"/>
      <c r="D152" s="36"/>
      <c r="E152" s="37"/>
      <c r="F152" s="38">
        <v>0</v>
      </c>
      <c r="G152" s="39">
        <v>1</v>
      </c>
      <c r="H152" s="64">
        <f t="shared" si="16"/>
        <v>0</v>
      </c>
      <c r="I152" s="67">
        <f t="shared" si="17"/>
        <v>0</v>
      </c>
      <c r="J152" s="67">
        <f t="shared" si="18"/>
        <v>0</v>
      </c>
      <c r="K152" s="67">
        <f t="shared" si="19"/>
        <v>0</v>
      </c>
      <c r="L152" s="67">
        <f t="shared" si="14"/>
        <v>0</v>
      </c>
      <c r="O152" s="12"/>
      <c r="P152" s="12"/>
      <c r="Q152" s="12"/>
      <c r="R152" s="12"/>
      <c r="S152" s="12"/>
      <c r="T152" s="12"/>
      <c r="U152" s="12">
        <f t="shared" si="15"/>
        <v>10</v>
      </c>
    </row>
    <row r="153" spans="1:21" customFormat="1" ht="15.75" x14ac:dyDescent="0.25">
      <c r="A153" s="49">
        <v>140</v>
      </c>
      <c r="B153" s="40"/>
      <c r="C153" s="40"/>
      <c r="D153" s="36"/>
      <c r="E153" s="37"/>
      <c r="F153" s="38">
        <v>0</v>
      </c>
      <c r="G153" s="39">
        <v>1</v>
      </c>
      <c r="H153" s="64">
        <f t="shared" si="16"/>
        <v>0</v>
      </c>
      <c r="I153" s="67">
        <f t="shared" si="17"/>
        <v>0</v>
      </c>
      <c r="J153" s="67">
        <f t="shared" si="18"/>
        <v>0</v>
      </c>
      <c r="K153" s="67">
        <f t="shared" si="19"/>
        <v>0</v>
      </c>
      <c r="L153" s="67">
        <f t="shared" si="14"/>
        <v>0</v>
      </c>
      <c r="O153" s="12"/>
      <c r="P153" s="12"/>
      <c r="Q153" s="12"/>
      <c r="R153" s="12"/>
      <c r="S153" s="12"/>
      <c r="T153" s="12"/>
      <c r="U153" s="12">
        <f t="shared" si="15"/>
        <v>10</v>
      </c>
    </row>
    <row r="154" spans="1:21" customFormat="1" ht="15.75" x14ac:dyDescent="0.25">
      <c r="A154" s="49">
        <v>141</v>
      </c>
      <c r="B154" s="40"/>
      <c r="C154" s="40"/>
      <c r="D154" s="36"/>
      <c r="E154" s="37"/>
      <c r="F154" s="38">
        <v>0</v>
      </c>
      <c r="G154" s="39">
        <v>1</v>
      </c>
      <c r="H154" s="64">
        <f t="shared" si="16"/>
        <v>0</v>
      </c>
      <c r="I154" s="67">
        <f t="shared" si="17"/>
        <v>0</v>
      </c>
      <c r="J154" s="67">
        <f t="shared" si="18"/>
        <v>0</v>
      </c>
      <c r="K154" s="67">
        <f t="shared" si="19"/>
        <v>0</v>
      </c>
      <c r="L154" s="67">
        <f t="shared" si="14"/>
        <v>0</v>
      </c>
      <c r="O154" s="12"/>
      <c r="P154" s="12"/>
      <c r="Q154" s="12"/>
      <c r="R154" s="12"/>
      <c r="S154" s="12"/>
      <c r="T154" s="12"/>
      <c r="U154" s="12">
        <f t="shared" si="15"/>
        <v>10</v>
      </c>
    </row>
    <row r="155" spans="1:21" customFormat="1" ht="15.75" x14ac:dyDescent="0.25">
      <c r="A155" s="49">
        <v>142</v>
      </c>
      <c r="B155" s="40"/>
      <c r="C155" s="40"/>
      <c r="D155" s="36"/>
      <c r="E155" s="37"/>
      <c r="F155" s="38">
        <v>0</v>
      </c>
      <c r="G155" s="39">
        <v>1</v>
      </c>
      <c r="H155" s="64">
        <f t="shared" si="16"/>
        <v>0</v>
      </c>
      <c r="I155" s="67">
        <f t="shared" si="17"/>
        <v>0</v>
      </c>
      <c r="J155" s="67">
        <f t="shared" si="18"/>
        <v>0</v>
      </c>
      <c r="K155" s="67">
        <f t="shared" si="19"/>
        <v>0</v>
      </c>
      <c r="L155" s="67">
        <f t="shared" si="14"/>
        <v>0</v>
      </c>
      <c r="O155" s="12"/>
      <c r="P155" s="12"/>
      <c r="Q155" s="12"/>
      <c r="R155" s="12"/>
      <c r="S155" s="12"/>
      <c r="T155" s="12"/>
      <c r="U155" s="12">
        <f t="shared" si="15"/>
        <v>10</v>
      </c>
    </row>
    <row r="156" spans="1:21" customFormat="1" ht="15.75" x14ac:dyDescent="0.25">
      <c r="A156" s="49">
        <v>143</v>
      </c>
      <c r="B156" s="40"/>
      <c r="C156" s="40"/>
      <c r="D156" s="36"/>
      <c r="E156" s="37"/>
      <c r="F156" s="38">
        <v>0</v>
      </c>
      <c r="G156" s="39">
        <v>1</v>
      </c>
      <c r="H156" s="64">
        <f t="shared" si="16"/>
        <v>0</v>
      </c>
      <c r="I156" s="67">
        <f t="shared" si="17"/>
        <v>0</v>
      </c>
      <c r="J156" s="67">
        <f t="shared" si="18"/>
        <v>0</v>
      </c>
      <c r="K156" s="67">
        <f t="shared" si="19"/>
        <v>0</v>
      </c>
      <c r="L156" s="67">
        <f t="shared" si="14"/>
        <v>0</v>
      </c>
      <c r="O156" s="12"/>
      <c r="P156" s="12"/>
      <c r="Q156" s="12"/>
      <c r="R156" s="12"/>
      <c r="S156" s="12"/>
      <c r="T156" s="12"/>
      <c r="U156" s="12">
        <f t="shared" si="15"/>
        <v>10</v>
      </c>
    </row>
    <row r="157" spans="1:21" customFormat="1" ht="15.75" x14ac:dyDescent="0.25">
      <c r="A157" s="49">
        <v>144</v>
      </c>
      <c r="B157" s="40"/>
      <c r="C157" s="40"/>
      <c r="D157" s="36"/>
      <c r="E157" s="37"/>
      <c r="F157" s="38">
        <v>0</v>
      </c>
      <c r="G157" s="39">
        <v>1</v>
      </c>
      <c r="H157" s="64">
        <f t="shared" si="16"/>
        <v>0</v>
      </c>
      <c r="I157" s="67">
        <f t="shared" si="17"/>
        <v>0</v>
      </c>
      <c r="J157" s="67">
        <f t="shared" si="18"/>
        <v>0</v>
      </c>
      <c r="K157" s="67">
        <f t="shared" si="19"/>
        <v>0</v>
      </c>
      <c r="L157" s="67">
        <f t="shared" si="14"/>
        <v>0</v>
      </c>
      <c r="O157" s="12"/>
      <c r="P157" s="12"/>
      <c r="Q157" s="12"/>
      <c r="R157" s="12"/>
      <c r="S157" s="12"/>
      <c r="T157" s="12"/>
      <c r="U157" s="12">
        <f t="shared" si="15"/>
        <v>10</v>
      </c>
    </row>
    <row r="158" spans="1:21" customFormat="1" ht="15.75" x14ac:dyDescent="0.25">
      <c r="A158" s="49">
        <v>145</v>
      </c>
      <c r="B158" s="40"/>
      <c r="C158" s="40"/>
      <c r="D158" s="36"/>
      <c r="E158" s="37"/>
      <c r="F158" s="38">
        <v>0</v>
      </c>
      <c r="G158" s="39">
        <v>1</v>
      </c>
      <c r="H158" s="64">
        <f t="shared" si="16"/>
        <v>0</v>
      </c>
      <c r="I158" s="67">
        <f t="shared" si="17"/>
        <v>0</v>
      </c>
      <c r="J158" s="67">
        <f t="shared" si="18"/>
        <v>0</v>
      </c>
      <c r="K158" s="67">
        <f t="shared" si="19"/>
        <v>0</v>
      </c>
      <c r="L158" s="67">
        <f t="shared" si="14"/>
        <v>0</v>
      </c>
      <c r="O158" s="12"/>
      <c r="P158" s="12"/>
      <c r="Q158" s="12"/>
      <c r="R158" s="12"/>
      <c r="S158" s="12"/>
      <c r="T158" s="12"/>
      <c r="U158" s="12">
        <f t="shared" si="15"/>
        <v>10</v>
      </c>
    </row>
    <row r="159" spans="1:21" customFormat="1" ht="15.75" x14ac:dyDescent="0.25">
      <c r="A159" s="49">
        <v>146</v>
      </c>
      <c r="B159" s="40"/>
      <c r="C159" s="40"/>
      <c r="D159" s="36"/>
      <c r="E159" s="37"/>
      <c r="F159" s="38">
        <v>0</v>
      </c>
      <c r="G159" s="39">
        <v>1</v>
      </c>
      <c r="H159" s="64">
        <f t="shared" si="16"/>
        <v>0</v>
      </c>
      <c r="I159" s="67">
        <f t="shared" si="17"/>
        <v>0</v>
      </c>
      <c r="J159" s="67">
        <f t="shared" si="18"/>
        <v>0</v>
      </c>
      <c r="K159" s="67">
        <f t="shared" si="19"/>
        <v>0</v>
      </c>
      <c r="L159" s="67">
        <f t="shared" si="14"/>
        <v>0</v>
      </c>
      <c r="O159" s="12"/>
      <c r="P159" s="12"/>
      <c r="Q159" s="12"/>
      <c r="R159" s="12"/>
      <c r="S159" s="12"/>
      <c r="T159" s="12"/>
      <c r="U159" s="12">
        <f t="shared" si="15"/>
        <v>10</v>
      </c>
    </row>
    <row r="160" spans="1:21" customFormat="1" ht="15.75" x14ac:dyDescent="0.25">
      <c r="A160" s="49">
        <v>147</v>
      </c>
      <c r="B160" s="40"/>
      <c r="C160" s="40"/>
      <c r="D160" s="36"/>
      <c r="E160" s="37"/>
      <c r="F160" s="38">
        <v>0</v>
      </c>
      <c r="G160" s="39">
        <v>1</v>
      </c>
      <c r="H160" s="64">
        <f t="shared" si="16"/>
        <v>0</v>
      </c>
      <c r="I160" s="67">
        <f t="shared" si="17"/>
        <v>0</v>
      </c>
      <c r="J160" s="67">
        <f t="shared" si="18"/>
        <v>0</v>
      </c>
      <c r="K160" s="67">
        <f t="shared" si="19"/>
        <v>0</v>
      </c>
      <c r="L160" s="67">
        <f t="shared" si="14"/>
        <v>0</v>
      </c>
      <c r="O160" s="12"/>
      <c r="P160" s="12"/>
      <c r="Q160" s="12"/>
      <c r="R160" s="12"/>
      <c r="S160" s="12"/>
      <c r="T160" s="12"/>
      <c r="U160" s="12">
        <f t="shared" si="15"/>
        <v>10</v>
      </c>
    </row>
    <row r="161" spans="1:21" customFormat="1" ht="15.75" x14ac:dyDescent="0.25">
      <c r="A161" s="49">
        <v>148</v>
      </c>
      <c r="B161" s="40"/>
      <c r="C161" s="40"/>
      <c r="D161" s="36"/>
      <c r="E161" s="37"/>
      <c r="F161" s="38">
        <v>0</v>
      </c>
      <c r="G161" s="39">
        <v>1</v>
      </c>
      <c r="H161" s="64">
        <f t="shared" si="16"/>
        <v>0</v>
      </c>
      <c r="I161" s="67">
        <f t="shared" si="17"/>
        <v>0</v>
      </c>
      <c r="J161" s="67">
        <f t="shared" si="18"/>
        <v>0</v>
      </c>
      <c r="K161" s="67">
        <f t="shared" si="19"/>
        <v>0</v>
      </c>
      <c r="L161" s="67">
        <f t="shared" si="14"/>
        <v>0</v>
      </c>
      <c r="O161" s="12"/>
      <c r="P161" s="12"/>
      <c r="Q161" s="12"/>
      <c r="R161" s="12"/>
      <c r="S161" s="12"/>
      <c r="T161" s="12"/>
      <c r="U161" s="12">
        <f t="shared" si="15"/>
        <v>10</v>
      </c>
    </row>
    <row r="162" spans="1:21" customFormat="1" ht="15.75" x14ac:dyDescent="0.25">
      <c r="A162" s="49">
        <v>149</v>
      </c>
      <c r="B162" s="40"/>
      <c r="C162" s="40"/>
      <c r="D162" s="36"/>
      <c r="E162" s="37"/>
      <c r="F162" s="38">
        <v>0</v>
      </c>
      <c r="G162" s="39">
        <v>1</v>
      </c>
      <c r="H162" s="64">
        <f t="shared" si="16"/>
        <v>0</v>
      </c>
      <c r="I162" s="67">
        <f t="shared" si="17"/>
        <v>0</v>
      </c>
      <c r="J162" s="67">
        <f t="shared" si="18"/>
        <v>0</v>
      </c>
      <c r="K162" s="67">
        <f t="shared" si="19"/>
        <v>0</v>
      </c>
      <c r="L162" s="67">
        <f t="shared" si="14"/>
        <v>0</v>
      </c>
      <c r="O162" s="12"/>
      <c r="P162" s="12"/>
      <c r="Q162" s="12"/>
      <c r="R162" s="12"/>
      <c r="S162" s="12"/>
      <c r="T162" s="12"/>
      <c r="U162" s="12">
        <f t="shared" si="15"/>
        <v>10</v>
      </c>
    </row>
    <row r="163" spans="1:21" customFormat="1" ht="15.75" x14ac:dyDescent="0.25">
      <c r="A163" s="49">
        <v>150</v>
      </c>
      <c r="B163" s="40"/>
      <c r="C163" s="40"/>
      <c r="D163" s="36"/>
      <c r="E163" s="37"/>
      <c r="F163" s="38">
        <v>0</v>
      </c>
      <c r="G163" s="39">
        <v>1</v>
      </c>
      <c r="H163" s="64">
        <f t="shared" si="16"/>
        <v>0</v>
      </c>
      <c r="I163" s="67">
        <f t="shared" si="17"/>
        <v>0</v>
      </c>
      <c r="J163" s="67">
        <f t="shared" si="18"/>
        <v>0</v>
      </c>
      <c r="K163" s="67">
        <f t="shared" si="19"/>
        <v>0</v>
      </c>
      <c r="L163" s="67">
        <f t="shared" si="14"/>
        <v>0</v>
      </c>
      <c r="O163" s="12"/>
      <c r="P163" s="12"/>
      <c r="Q163" s="12"/>
      <c r="R163" s="12"/>
      <c r="S163" s="12"/>
      <c r="T163" s="12"/>
      <c r="U163" s="12">
        <f t="shared" si="15"/>
        <v>10</v>
      </c>
    </row>
    <row r="164" spans="1:21" customFormat="1" ht="15.75" x14ac:dyDescent="0.25">
      <c r="A164" s="49">
        <v>151</v>
      </c>
      <c r="B164" s="40"/>
      <c r="C164" s="40"/>
      <c r="D164" s="36"/>
      <c r="E164" s="37"/>
      <c r="F164" s="38">
        <v>0</v>
      </c>
      <c r="G164" s="39">
        <v>1</v>
      </c>
      <c r="H164" s="64">
        <f t="shared" si="16"/>
        <v>0</v>
      </c>
      <c r="I164" s="67">
        <f t="shared" si="17"/>
        <v>0</v>
      </c>
      <c r="J164" s="67">
        <f t="shared" si="18"/>
        <v>0</v>
      </c>
      <c r="K164" s="67">
        <f t="shared" si="19"/>
        <v>0</v>
      </c>
      <c r="L164" s="67">
        <f t="shared" si="14"/>
        <v>0</v>
      </c>
      <c r="O164" s="12"/>
      <c r="P164" s="12"/>
      <c r="Q164" s="12"/>
      <c r="R164" s="12"/>
      <c r="S164" s="12"/>
      <c r="T164" s="12"/>
      <c r="U164" s="12">
        <f t="shared" si="15"/>
        <v>10</v>
      </c>
    </row>
    <row r="165" spans="1:21" customFormat="1" ht="15.75" x14ac:dyDescent="0.25">
      <c r="A165" s="49">
        <v>152</v>
      </c>
      <c r="B165" s="40"/>
      <c r="C165" s="40"/>
      <c r="D165" s="36"/>
      <c r="E165" s="37"/>
      <c r="F165" s="38">
        <v>0</v>
      </c>
      <c r="G165" s="39">
        <v>1</v>
      </c>
      <c r="H165" s="64">
        <f t="shared" si="16"/>
        <v>0</v>
      </c>
      <c r="I165" s="67">
        <f t="shared" si="17"/>
        <v>0</v>
      </c>
      <c r="J165" s="67">
        <f t="shared" si="18"/>
        <v>0</v>
      </c>
      <c r="K165" s="67">
        <f t="shared" si="19"/>
        <v>0</v>
      </c>
      <c r="L165" s="67">
        <f t="shared" si="14"/>
        <v>0</v>
      </c>
      <c r="O165" s="12"/>
      <c r="P165" s="12"/>
      <c r="Q165" s="12"/>
      <c r="R165" s="12"/>
      <c r="S165" s="12"/>
      <c r="T165" s="12"/>
      <c r="U165" s="12">
        <f t="shared" si="15"/>
        <v>10</v>
      </c>
    </row>
    <row r="166" spans="1:21" customFormat="1" ht="15.75" x14ac:dyDescent="0.25">
      <c r="A166" s="49">
        <v>153</v>
      </c>
      <c r="B166" s="40"/>
      <c r="C166" s="40"/>
      <c r="D166" s="36"/>
      <c r="E166" s="37"/>
      <c r="F166" s="38">
        <v>0</v>
      </c>
      <c r="G166" s="39">
        <v>1</v>
      </c>
      <c r="H166" s="64">
        <f t="shared" si="16"/>
        <v>0</v>
      </c>
      <c r="I166" s="67">
        <f t="shared" si="17"/>
        <v>0</v>
      </c>
      <c r="J166" s="67">
        <f t="shared" si="18"/>
        <v>0</v>
      </c>
      <c r="K166" s="67">
        <f t="shared" si="19"/>
        <v>0</v>
      </c>
      <c r="L166" s="67">
        <f t="shared" si="14"/>
        <v>0</v>
      </c>
      <c r="O166" s="12"/>
      <c r="P166" s="12"/>
      <c r="Q166" s="12"/>
      <c r="R166" s="12"/>
      <c r="S166" s="12"/>
      <c r="T166" s="12"/>
      <c r="U166" s="12">
        <f t="shared" si="15"/>
        <v>10</v>
      </c>
    </row>
    <row r="167" spans="1:21" customFormat="1" ht="15.75" x14ac:dyDescent="0.25">
      <c r="A167" s="49">
        <v>154</v>
      </c>
      <c r="B167" s="40"/>
      <c r="C167" s="40"/>
      <c r="D167" s="36"/>
      <c r="E167" s="37"/>
      <c r="F167" s="38">
        <v>0</v>
      </c>
      <c r="G167" s="39">
        <v>1</v>
      </c>
      <c r="H167" s="64">
        <f t="shared" si="16"/>
        <v>0</v>
      </c>
      <c r="I167" s="67">
        <f t="shared" si="17"/>
        <v>0</v>
      </c>
      <c r="J167" s="67">
        <f t="shared" si="18"/>
        <v>0</v>
      </c>
      <c r="K167" s="67">
        <f t="shared" si="19"/>
        <v>0</v>
      </c>
      <c r="L167" s="67">
        <f t="shared" si="14"/>
        <v>0</v>
      </c>
      <c r="O167" s="12"/>
      <c r="P167" s="12"/>
      <c r="Q167" s="12"/>
      <c r="R167" s="12"/>
      <c r="S167" s="12"/>
      <c r="T167" s="12"/>
      <c r="U167" s="12">
        <f t="shared" si="15"/>
        <v>10</v>
      </c>
    </row>
    <row r="168" spans="1:21" customFormat="1" ht="15.75" x14ac:dyDescent="0.25">
      <c r="A168" s="49">
        <v>155</v>
      </c>
      <c r="B168" s="40"/>
      <c r="C168" s="40"/>
      <c r="D168" s="36"/>
      <c r="E168" s="37"/>
      <c r="F168" s="38">
        <v>0</v>
      </c>
      <c r="G168" s="39">
        <v>1</v>
      </c>
      <c r="H168" s="64">
        <f t="shared" si="16"/>
        <v>0</v>
      </c>
      <c r="I168" s="67">
        <f t="shared" si="17"/>
        <v>0</v>
      </c>
      <c r="J168" s="67">
        <f t="shared" si="18"/>
        <v>0</v>
      </c>
      <c r="K168" s="67">
        <f t="shared" si="19"/>
        <v>0</v>
      </c>
      <c r="L168" s="67">
        <f t="shared" si="14"/>
        <v>0</v>
      </c>
      <c r="O168" s="12"/>
      <c r="P168" s="12"/>
      <c r="Q168" s="12"/>
      <c r="R168" s="12"/>
      <c r="S168" s="12"/>
      <c r="T168" s="12"/>
      <c r="U168" s="12">
        <f t="shared" si="15"/>
        <v>10</v>
      </c>
    </row>
    <row r="169" spans="1:21" customFormat="1" ht="15.75" x14ac:dyDescent="0.25">
      <c r="A169" s="49">
        <v>156</v>
      </c>
      <c r="B169" s="40"/>
      <c r="C169" s="40"/>
      <c r="D169" s="36"/>
      <c r="E169" s="37"/>
      <c r="F169" s="38">
        <v>0</v>
      </c>
      <c r="G169" s="39">
        <v>1</v>
      </c>
      <c r="H169" s="64">
        <f t="shared" si="16"/>
        <v>0</v>
      </c>
      <c r="I169" s="67">
        <f t="shared" si="17"/>
        <v>0</v>
      </c>
      <c r="J169" s="67">
        <f t="shared" si="18"/>
        <v>0</v>
      </c>
      <c r="K169" s="67">
        <f t="shared" si="19"/>
        <v>0</v>
      </c>
      <c r="L169" s="67">
        <f t="shared" si="14"/>
        <v>0</v>
      </c>
      <c r="O169" s="12"/>
      <c r="P169" s="12"/>
      <c r="Q169" s="12"/>
      <c r="R169" s="12"/>
      <c r="S169" s="12"/>
      <c r="T169" s="12"/>
      <c r="U169" s="12">
        <f t="shared" si="15"/>
        <v>10</v>
      </c>
    </row>
    <row r="170" spans="1:21" customFormat="1" ht="15.75" x14ac:dyDescent="0.25">
      <c r="A170" s="49">
        <v>157</v>
      </c>
      <c r="B170" s="40"/>
      <c r="C170" s="40"/>
      <c r="D170" s="36"/>
      <c r="E170" s="37"/>
      <c r="F170" s="38">
        <v>0</v>
      </c>
      <c r="G170" s="39">
        <v>1</v>
      </c>
      <c r="H170" s="64">
        <f t="shared" si="16"/>
        <v>0</v>
      </c>
      <c r="I170" s="67">
        <f t="shared" si="17"/>
        <v>0</v>
      </c>
      <c r="J170" s="67">
        <f t="shared" si="18"/>
        <v>0</v>
      </c>
      <c r="K170" s="67">
        <f t="shared" si="19"/>
        <v>0</v>
      </c>
      <c r="L170" s="67">
        <f t="shared" si="14"/>
        <v>0</v>
      </c>
      <c r="O170" s="12"/>
      <c r="P170" s="12"/>
      <c r="Q170" s="12"/>
      <c r="R170" s="12"/>
      <c r="S170" s="12"/>
      <c r="T170" s="12"/>
      <c r="U170" s="12">
        <f t="shared" si="15"/>
        <v>10</v>
      </c>
    </row>
    <row r="171" spans="1:21" customFormat="1" ht="15.75" x14ac:dyDescent="0.25">
      <c r="A171" s="49">
        <v>158</v>
      </c>
      <c r="B171" s="40"/>
      <c r="C171" s="40"/>
      <c r="D171" s="36"/>
      <c r="E171" s="37"/>
      <c r="F171" s="38">
        <v>0</v>
      </c>
      <c r="G171" s="39">
        <v>1</v>
      </c>
      <c r="H171" s="64">
        <f t="shared" si="16"/>
        <v>0</v>
      </c>
      <c r="I171" s="67">
        <f t="shared" si="17"/>
        <v>0</v>
      </c>
      <c r="J171" s="67">
        <f t="shared" si="18"/>
        <v>0</v>
      </c>
      <c r="K171" s="67">
        <f t="shared" si="19"/>
        <v>0</v>
      </c>
      <c r="L171" s="67">
        <f t="shared" si="14"/>
        <v>0</v>
      </c>
      <c r="O171" s="12"/>
      <c r="P171" s="12"/>
      <c r="Q171" s="12"/>
      <c r="R171" s="12"/>
      <c r="S171" s="12"/>
      <c r="T171" s="12"/>
      <c r="U171" s="12">
        <f t="shared" si="15"/>
        <v>10</v>
      </c>
    </row>
    <row r="172" spans="1:21" customFormat="1" ht="15.75" x14ac:dyDescent="0.25">
      <c r="A172" s="49">
        <v>159</v>
      </c>
      <c r="B172" s="40"/>
      <c r="C172" s="40"/>
      <c r="D172" s="36"/>
      <c r="E172" s="37"/>
      <c r="F172" s="38">
        <v>0</v>
      </c>
      <c r="G172" s="39">
        <v>1</v>
      </c>
      <c r="H172" s="64">
        <f t="shared" si="16"/>
        <v>0</v>
      </c>
      <c r="I172" s="67">
        <f t="shared" si="17"/>
        <v>0</v>
      </c>
      <c r="J172" s="67">
        <f t="shared" si="18"/>
        <v>0</v>
      </c>
      <c r="K172" s="67">
        <f t="shared" si="19"/>
        <v>0</v>
      </c>
      <c r="L172" s="67">
        <f t="shared" si="14"/>
        <v>0</v>
      </c>
      <c r="O172" s="12"/>
      <c r="P172" s="12"/>
      <c r="Q172" s="12"/>
      <c r="R172" s="12"/>
      <c r="S172" s="12"/>
      <c r="T172" s="12"/>
      <c r="U172" s="12">
        <f t="shared" si="15"/>
        <v>10</v>
      </c>
    </row>
    <row r="173" spans="1:21" customFormat="1" ht="15.75" x14ac:dyDescent="0.25">
      <c r="A173" s="49">
        <v>160</v>
      </c>
      <c r="B173" s="40"/>
      <c r="C173" s="40"/>
      <c r="D173" s="36"/>
      <c r="E173" s="37"/>
      <c r="F173" s="38">
        <v>0</v>
      </c>
      <c r="G173" s="39">
        <v>1</v>
      </c>
      <c r="H173" s="64">
        <f t="shared" si="16"/>
        <v>0</v>
      </c>
      <c r="I173" s="67">
        <f t="shared" si="17"/>
        <v>0</v>
      </c>
      <c r="J173" s="67">
        <f t="shared" si="18"/>
        <v>0</v>
      </c>
      <c r="K173" s="67">
        <f t="shared" si="19"/>
        <v>0</v>
      </c>
      <c r="L173" s="67">
        <f t="shared" si="14"/>
        <v>0</v>
      </c>
      <c r="O173" s="12"/>
      <c r="P173" s="12"/>
      <c r="Q173" s="12"/>
      <c r="R173" s="12"/>
      <c r="S173" s="12"/>
      <c r="T173" s="12"/>
      <c r="U173" s="12">
        <f t="shared" si="15"/>
        <v>10</v>
      </c>
    </row>
    <row r="174" spans="1:21" customFormat="1" ht="15.75" x14ac:dyDescent="0.25">
      <c r="A174" s="49">
        <v>161</v>
      </c>
      <c r="B174" s="40"/>
      <c r="C174" s="40"/>
      <c r="D174" s="36"/>
      <c r="E174" s="37"/>
      <c r="F174" s="38">
        <v>0</v>
      </c>
      <c r="G174" s="39">
        <v>1</v>
      </c>
      <c r="H174" s="64">
        <f t="shared" si="16"/>
        <v>0</v>
      </c>
      <c r="I174" s="67">
        <f t="shared" si="17"/>
        <v>0</v>
      </c>
      <c r="J174" s="67">
        <f t="shared" si="18"/>
        <v>0</v>
      </c>
      <c r="K174" s="67">
        <f t="shared" si="19"/>
        <v>0</v>
      </c>
      <c r="L174" s="67">
        <f t="shared" si="14"/>
        <v>0</v>
      </c>
      <c r="O174" s="12"/>
      <c r="P174" s="12"/>
      <c r="Q174" s="12"/>
      <c r="R174" s="12"/>
      <c r="S174" s="12"/>
      <c r="T174" s="12"/>
      <c r="U174" s="12">
        <f t="shared" ref="U174:U207" si="20">IFERROR(MOD(9*MID(D174,1,1)+7*MID(D174,2,1)+3*MID(D174,3,1)+MID(D174,4,1)+9*MID(D174,5,1)+7*MID(D174,6,1)+3*MID(D174,7,1)+MID(D174,8,1)+9*MID(D174,9,1)+7*MID(D174,10,1),10),10)</f>
        <v>10</v>
      </c>
    </row>
    <row r="175" spans="1:21" customFormat="1" ht="15.75" x14ac:dyDescent="0.25">
      <c r="A175" s="49">
        <v>162</v>
      </c>
      <c r="B175" s="40"/>
      <c r="C175" s="40"/>
      <c r="D175" s="36"/>
      <c r="E175" s="37"/>
      <c r="F175" s="38">
        <v>0</v>
      </c>
      <c r="G175" s="39">
        <v>1</v>
      </c>
      <c r="H175" s="64">
        <f t="shared" si="16"/>
        <v>0</v>
      </c>
      <c r="I175" s="67">
        <f t="shared" si="17"/>
        <v>0</v>
      </c>
      <c r="J175" s="67">
        <f t="shared" si="18"/>
        <v>0</v>
      </c>
      <c r="K175" s="67">
        <f t="shared" si="19"/>
        <v>0</v>
      </c>
      <c r="L175" s="67">
        <f t="shared" si="14"/>
        <v>0</v>
      </c>
      <c r="O175" s="12"/>
      <c r="P175" s="12"/>
      <c r="Q175" s="12"/>
      <c r="R175" s="12"/>
      <c r="S175" s="12"/>
      <c r="T175" s="12"/>
      <c r="U175" s="12">
        <f t="shared" si="20"/>
        <v>10</v>
      </c>
    </row>
    <row r="176" spans="1:21" customFormat="1" ht="15.75" x14ac:dyDescent="0.25">
      <c r="A176" s="49">
        <v>163</v>
      </c>
      <c r="B176" s="40"/>
      <c r="C176" s="40"/>
      <c r="D176" s="36"/>
      <c r="E176" s="37"/>
      <c r="F176" s="38">
        <v>0</v>
      </c>
      <c r="G176" s="39">
        <v>1</v>
      </c>
      <c r="H176" s="64">
        <f t="shared" si="16"/>
        <v>0</v>
      </c>
      <c r="I176" s="67">
        <f t="shared" si="17"/>
        <v>0</v>
      </c>
      <c r="J176" s="67">
        <f t="shared" si="18"/>
        <v>0</v>
      </c>
      <c r="K176" s="67">
        <f t="shared" si="19"/>
        <v>0</v>
      </c>
      <c r="L176" s="67">
        <f t="shared" si="14"/>
        <v>0</v>
      </c>
      <c r="O176" s="12"/>
      <c r="P176" s="12"/>
      <c r="Q176" s="12"/>
      <c r="R176" s="12"/>
      <c r="S176" s="12"/>
      <c r="T176" s="12"/>
      <c r="U176" s="12">
        <f t="shared" si="20"/>
        <v>10</v>
      </c>
    </row>
    <row r="177" spans="1:21" customFormat="1" ht="15.75" x14ac:dyDescent="0.25">
      <c r="A177" s="49">
        <v>164</v>
      </c>
      <c r="B177" s="40"/>
      <c r="C177" s="40"/>
      <c r="D177" s="36"/>
      <c r="E177" s="37"/>
      <c r="F177" s="38">
        <v>0</v>
      </c>
      <c r="G177" s="39">
        <v>1</v>
      </c>
      <c r="H177" s="64">
        <f t="shared" si="16"/>
        <v>0</v>
      </c>
      <c r="I177" s="67">
        <f t="shared" si="17"/>
        <v>0</v>
      </c>
      <c r="J177" s="67">
        <f t="shared" si="18"/>
        <v>0</v>
      </c>
      <c r="K177" s="67">
        <f t="shared" si="19"/>
        <v>0</v>
      </c>
      <c r="L177" s="67">
        <f t="shared" si="14"/>
        <v>0</v>
      </c>
      <c r="O177" s="12"/>
      <c r="P177" s="12"/>
      <c r="Q177" s="12"/>
      <c r="R177" s="12"/>
      <c r="S177" s="12"/>
      <c r="T177" s="12"/>
      <c r="U177" s="12">
        <f t="shared" si="20"/>
        <v>10</v>
      </c>
    </row>
    <row r="178" spans="1:21" customFormat="1" ht="15.75" x14ac:dyDescent="0.25">
      <c r="A178" s="49">
        <v>165</v>
      </c>
      <c r="B178" s="40"/>
      <c r="C178" s="40"/>
      <c r="D178" s="36"/>
      <c r="E178" s="37"/>
      <c r="F178" s="38">
        <v>0</v>
      </c>
      <c r="G178" s="39">
        <v>1</v>
      </c>
      <c r="H178" s="64">
        <f t="shared" si="16"/>
        <v>0</v>
      </c>
      <c r="I178" s="67">
        <f t="shared" si="17"/>
        <v>0</v>
      </c>
      <c r="J178" s="67">
        <f t="shared" si="18"/>
        <v>0</v>
      </c>
      <c r="K178" s="67">
        <f t="shared" si="19"/>
        <v>0</v>
      </c>
      <c r="L178" s="67">
        <f t="shared" si="14"/>
        <v>0</v>
      </c>
      <c r="O178" s="12"/>
      <c r="P178" s="12"/>
      <c r="Q178" s="12"/>
      <c r="R178" s="12"/>
      <c r="S178" s="12"/>
      <c r="T178" s="12"/>
      <c r="U178" s="12">
        <f t="shared" si="20"/>
        <v>10</v>
      </c>
    </row>
    <row r="179" spans="1:21" customFormat="1" ht="15.75" x14ac:dyDescent="0.25">
      <c r="A179" s="49">
        <v>166</v>
      </c>
      <c r="B179" s="40"/>
      <c r="C179" s="40"/>
      <c r="D179" s="36"/>
      <c r="E179" s="37"/>
      <c r="F179" s="38">
        <v>0</v>
      </c>
      <c r="G179" s="39">
        <v>1</v>
      </c>
      <c r="H179" s="64">
        <f t="shared" si="16"/>
        <v>0</v>
      </c>
      <c r="I179" s="67">
        <f t="shared" si="17"/>
        <v>0</v>
      </c>
      <c r="J179" s="67">
        <f t="shared" si="18"/>
        <v>0</v>
      </c>
      <c r="K179" s="67">
        <f t="shared" si="19"/>
        <v>0</v>
      </c>
      <c r="L179" s="67">
        <f t="shared" si="14"/>
        <v>0</v>
      </c>
      <c r="O179" s="12"/>
      <c r="P179" s="12"/>
      <c r="Q179" s="12"/>
      <c r="R179" s="12"/>
      <c r="S179" s="12"/>
      <c r="T179" s="12"/>
      <c r="U179" s="12">
        <f t="shared" si="20"/>
        <v>10</v>
      </c>
    </row>
    <row r="180" spans="1:21" customFormat="1" ht="15.75" x14ac:dyDescent="0.25">
      <c r="A180" s="49">
        <v>167</v>
      </c>
      <c r="B180" s="40"/>
      <c r="C180" s="40"/>
      <c r="D180" s="36"/>
      <c r="E180" s="37"/>
      <c r="F180" s="38">
        <v>0</v>
      </c>
      <c r="G180" s="39">
        <v>1</v>
      </c>
      <c r="H180" s="64">
        <f t="shared" si="16"/>
        <v>0</v>
      </c>
      <c r="I180" s="67">
        <f t="shared" si="17"/>
        <v>0</v>
      </c>
      <c r="J180" s="67">
        <f t="shared" si="18"/>
        <v>0</v>
      </c>
      <c r="K180" s="67">
        <f t="shared" si="19"/>
        <v>0</v>
      </c>
      <c r="L180" s="67">
        <f t="shared" si="14"/>
        <v>0</v>
      </c>
      <c r="O180" s="12"/>
      <c r="P180" s="12"/>
      <c r="Q180" s="12"/>
      <c r="R180" s="12"/>
      <c r="S180" s="12"/>
      <c r="T180" s="12"/>
      <c r="U180" s="12">
        <f t="shared" si="20"/>
        <v>10</v>
      </c>
    </row>
    <row r="181" spans="1:21" customFormat="1" ht="15.75" x14ac:dyDescent="0.25">
      <c r="A181" s="49">
        <v>168</v>
      </c>
      <c r="B181" s="40"/>
      <c r="C181" s="40"/>
      <c r="D181" s="36"/>
      <c r="E181" s="37"/>
      <c r="F181" s="38">
        <v>0</v>
      </c>
      <c r="G181" s="39">
        <v>1</v>
      </c>
      <c r="H181" s="64">
        <f t="shared" si="16"/>
        <v>0</v>
      </c>
      <c r="I181" s="67">
        <f t="shared" si="17"/>
        <v>0</v>
      </c>
      <c r="J181" s="67">
        <f t="shared" si="18"/>
        <v>0</v>
      </c>
      <c r="K181" s="67">
        <f t="shared" si="19"/>
        <v>0</v>
      </c>
      <c r="L181" s="67">
        <f t="shared" si="14"/>
        <v>0</v>
      </c>
      <c r="O181" s="12"/>
      <c r="P181" s="12"/>
      <c r="Q181" s="12"/>
      <c r="R181" s="12"/>
      <c r="S181" s="12"/>
      <c r="T181" s="12"/>
      <c r="U181" s="12">
        <f t="shared" si="20"/>
        <v>10</v>
      </c>
    </row>
    <row r="182" spans="1:21" customFormat="1" ht="15.75" x14ac:dyDescent="0.25">
      <c r="A182" s="49">
        <v>169</v>
      </c>
      <c r="B182" s="40"/>
      <c r="C182" s="40"/>
      <c r="D182" s="36"/>
      <c r="E182" s="37"/>
      <c r="F182" s="38">
        <v>0</v>
      </c>
      <c r="G182" s="39">
        <v>1</v>
      </c>
      <c r="H182" s="64">
        <f t="shared" si="16"/>
        <v>0</v>
      </c>
      <c r="I182" s="67">
        <f t="shared" si="17"/>
        <v>0</v>
      </c>
      <c r="J182" s="67">
        <f t="shared" si="18"/>
        <v>0</v>
      </c>
      <c r="K182" s="67">
        <f t="shared" si="19"/>
        <v>0</v>
      </c>
      <c r="L182" s="67">
        <f t="shared" si="14"/>
        <v>0</v>
      </c>
      <c r="O182" s="12"/>
      <c r="P182" s="12"/>
      <c r="Q182" s="12"/>
      <c r="R182" s="12"/>
      <c r="S182" s="12"/>
      <c r="T182" s="12"/>
      <c r="U182" s="12">
        <f t="shared" si="20"/>
        <v>10</v>
      </c>
    </row>
    <row r="183" spans="1:21" customFormat="1" ht="15.75" x14ac:dyDescent="0.25">
      <c r="A183" s="49">
        <v>170</v>
      </c>
      <c r="B183" s="40"/>
      <c r="C183" s="40"/>
      <c r="D183" s="36"/>
      <c r="E183" s="37"/>
      <c r="F183" s="38">
        <v>0</v>
      </c>
      <c r="G183" s="39">
        <v>1</v>
      </c>
      <c r="H183" s="64">
        <f t="shared" si="16"/>
        <v>0</v>
      </c>
      <c r="I183" s="67">
        <f t="shared" si="17"/>
        <v>0</v>
      </c>
      <c r="J183" s="67">
        <f t="shared" si="18"/>
        <v>0</v>
      </c>
      <c r="K183" s="67">
        <f t="shared" si="19"/>
        <v>0</v>
      </c>
      <c r="L183" s="67">
        <f t="shared" si="14"/>
        <v>0</v>
      </c>
      <c r="O183" s="12"/>
      <c r="P183" s="12"/>
      <c r="Q183" s="12"/>
      <c r="R183" s="12"/>
      <c r="S183" s="12"/>
      <c r="T183" s="12"/>
      <c r="U183" s="12">
        <f t="shared" si="20"/>
        <v>10</v>
      </c>
    </row>
    <row r="184" spans="1:21" customFormat="1" ht="15.75" x14ac:dyDescent="0.25">
      <c r="A184" s="49">
        <v>171</v>
      </c>
      <c r="B184" s="40"/>
      <c r="C184" s="40"/>
      <c r="D184" s="36"/>
      <c r="E184" s="37"/>
      <c r="F184" s="38">
        <v>0</v>
      </c>
      <c r="G184" s="39">
        <v>1</v>
      </c>
      <c r="H184" s="64">
        <f t="shared" si="16"/>
        <v>0</v>
      </c>
      <c r="I184" s="67">
        <f t="shared" si="17"/>
        <v>0</v>
      </c>
      <c r="J184" s="67">
        <f t="shared" si="18"/>
        <v>0</v>
      </c>
      <c r="K184" s="67">
        <f t="shared" si="19"/>
        <v>0</v>
      </c>
      <c r="L184" s="67">
        <f t="shared" si="14"/>
        <v>0</v>
      </c>
      <c r="O184" s="12"/>
      <c r="P184" s="12"/>
      <c r="Q184" s="12"/>
      <c r="R184" s="12"/>
      <c r="S184" s="12"/>
      <c r="T184" s="12"/>
      <c r="U184" s="12">
        <f t="shared" si="20"/>
        <v>10</v>
      </c>
    </row>
    <row r="185" spans="1:21" customFormat="1" ht="15.75" x14ac:dyDescent="0.25">
      <c r="A185" s="49">
        <v>172</v>
      </c>
      <c r="B185" s="40"/>
      <c r="C185" s="40"/>
      <c r="D185" s="36"/>
      <c r="E185" s="37"/>
      <c r="F185" s="38">
        <v>0</v>
      </c>
      <c r="G185" s="39">
        <v>1</v>
      </c>
      <c r="H185" s="64">
        <f t="shared" si="16"/>
        <v>0</v>
      </c>
      <c r="I185" s="67">
        <f t="shared" si="17"/>
        <v>0</v>
      </c>
      <c r="J185" s="67">
        <f t="shared" si="18"/>
        <v>0</v>
      </c>
      <c r="K185" s="67">
        <f t="shared" si="19"/>
        <v>0</v>
      </c>
      <c r="L185" s="67">
        <f t="shared" si="14"/>
        <v>0</v>
      </c>
      <c r="O185" s="12"/>
      <c r="P185" s="12"/>
      <c r="Q185" s="12"/>
      <c r="R185" s="12"/>
      <c r="S185" s="12"/>
      <c r="T185" s="12"/>
      <c r="U185" s="12">
        <f t="shared" si="20"/>
        <v>10</v>
      </c>
    </row>
    <row r="186" spans="1:21" customFormat="1" ht="15.75" x14ac:dyDescent="0.25">
      <c r="A186" s="49">
        <v>173</v>
      </c>
      <c r="B186" s="40"/>
      <c r="C186" s="40"/>
      <c r="D186" s="36"/>
      <c r="E186" s="37"/>
      <c r="F186" s="38">
        <v>0</v>
      </c>
      <c r="G186" s="39">
        <v>1</v>
      </c>
      <c r="H186" s="64">
        <f t="shared" si="16"/>
        <v>0</v>
      </c>
      <c r="I186" s="67">
        <f t="shared" si="17"/>
        <v>0</v>
      </c>
      <c r="J186" s="67">
        <f t="shared" si="18"/>
        <v>0</v>
      </c>
      <c r="K186" s="67">
        <f t="shared" si="19"/>
        <v>0</v>
      </c>
      <c r="L186" s="67">
        <f t="shared" si="14"/>
        <v>0</v>
      </c>
      <c r="O186" s="12"/>
      <c r="P186" s="12"/>
      <c r="Q186" s="12"/>
      <c r="R186" s="12"/>
      <c r="S186" s="12"/>
      <c r="T186" s="12"/>
      <c r="U186" s="12">
        <f t="shared" si="20"/>
        <v>10</v>
      </c>
    </row>
    <row r="187" spans="1:21" customFormat="1" ht="15.75" x14ac:dyDescent="0.25">
      <c r="A187" s="49">
        <v>174</v>
      </c>
      <c r="B187" s="40"/>
      <c r="C187" s="40"/>
      <c r="D187" s="36"/>
      <c r="E187" s="37"/>
      <c r="F187" s="38">
        <v>0</v>
      </c>
      <c r="G187" s="39">
        <v>1</v>
      </c>
      <c r="H187" s="64">
        <f t="shared" si="16"/>
        <v>0</v>
      </c>
      <c r="I187" s="67">
        <f t="shared" si="17"/>
        <v>0</v>
      </c>
      <c r="J187" s="67">
        <f t="shared" si="18"/>
        <v>0</v>
      </c>
      <c r="K187" s="67">
        <f t="shared" si="19"/>
        <v>0</v>
      </c>
      <c r="L187" s="67">
        <f t="shared" si="14"/>
        <v>0</v>
      </c>
      <c r="O187" s="12"/>
      <c r="P187" s="12"/>
      <c r="Q187" s="12"/>
      <c r="R187" s="12"/>
      <c r="S187" s="12"/>
      <c r="T187" s="12"/>
      <c r="U187" s="12">
        <f t="shared" si="20"/>
        <v>10</v>
      </c>
    </row>
    <row r="188" spans="1:21" customFormat="1" ht="15.75" x14ac:dyDescent="0.25">
      <c r="A188" s="49">
        <v>175</v>
      </c>
      <c r="B188" s="40"/>
      <c r="C188" s="40"/>
      <c r="D188" s="36"/>
      <c r="E188" s="37"/>
      <c r="F188" s="38">
        <v>0</v>
      </c>
      <c r="G188" s="39">
        <v>1</v>
      </c>
      <c r="H188" s="64">
        <f t="shared" si="16"/>
        <v>0</v>
      </c>
      <c r="I188" s="67">
        <f t="shared" si="17"/>
        <v>0</v>
      </c>
      <c r="J188" s="67">
        <f t="shared" si="18"/>
        <v>0</v>
      </c>
      <c r="K188" s="67">
        <f t="shared" si="19"/>
        <v>0</v>
      </c>
      <c r="L188" s="67">
        <f t="shared" si="14"/>
        <v>0</v>
      </c>
      <c r="O188" s="12"/>
      <c r="P188" s="12"/>
      <c r="Q188" s="12"/>
      <c r="R188" s="12"/>
      <c r="S188" s="12"/>
      <c r="T188" s="12"/>
      <c r="U188" s="12">
        <f t="shared" si="20"/>
        <v>10</v>
      </c>
    </row>
    <row r="189" spans="1:21" customFormat="1" ht="15.75" x14ac:dyDescent="0.25">
      <c r="A189" s="49">
        <v>176</v>
      </c>
      <c r="B189" s="40"/>
      <c r="C189" s="40"/>
      <c r="D189" s="36"/>
      <c r="E189" s="37"/>
      <c r="F189" s="38">
        <v>0</v>
      </c>
      <c r="G189" s="39">
        <v>1</v>
      </c>
      <c r="H189" s="64">
        <f t="shared" si="16"/>
        <v>0</v>
      </c>
      <c r="I189" s="67">
        <f t="shared" si="17"/>
        <v>0</v>
      </c>
      <c r="J189" s="67">
        <f t="shared" si="18"/>
        <v>0</v>
      </c>
      <c r="K189" s="67">
        <f t="shared" si="19"/>
        <v>0</v>
      </c>
      <c r="L189" s="67">
        <f t="shared" si="14"/>
        <v>0</v>
      </c>
      <c r="O189" s="12"/>
      <c r="P189" s="12"/>
      <c r="Q189" s="12"/>
      <c r="R189" s="12"/>
      <c r="S189" s="12"/>
      <c r="T189" s="12"/>
      <c r="U189" s="12">
        <f t="shared" si="20"/>
        <v>10</v>
      </c>
    </row>
    <row r="190" spans="1:21" customFormat="1" ht="15.75" x14ac:dyDescent="0.25">
      <c r="A190" s="49">
        <v>177</v>
      </c>
      <c r="B190" s="40"/>
      <c r="C190" s="40"/>
      <c r="D190" s="36"/>
      <c r="E190" s="37"/>
      <c r="F190" s="38">
        <v>0</v>
      </c>
      <c r="G190" s="39">
        <v>1</v>
      </c>
      <c r="H190" s="64">
        <f t="shared" si="16"/>
        <v>0</v>
      </c>
      <c r="I190" s="67">
        <f t="shared" si="17"/>
        <v>0</v>
      </c>
      <c r="J190" s="67">
        <f t="shared" si="18"/>
        <v>0</v>
      </c>
      <c r="K190" s="67">
        <f t="shared" si="19"/>
        <v>0</v>
      </c>
      <c r="L190" s="67">
        <f t="shared" si="14"/>
        <v>0</v>
      </c>
      <c r="O190" s="12"/>
      <c r="P190" s="12"/>
      <c r="Q190" s="12"/>
      <c r="R190" s="12"/>
      <c r="S190" s="12"/>
      <c r="T190" s="12"/>
      <c r="U190" s="12">
        <f t="shared" si="20"/>
        <v>10</v>
      </c>
    </row>
    <row r="191" spans="1:21" customFormat="1" ht="15.75" x14ac:dyDescent="0.25">
      <c r="A191" s="49">
        <v>178</v>
      </c>
      <c r="B191" s="40"/>
      <c r="C191" s="40"/>
      <c r="D191" s="36"/>
      <c r="E191" s="37"/>
      <c r="F191" s="38">
        <v>0</v>
      </c>
      <c r="G191" s="39">
        <v>1</v>
      </c>
      <c r="H191" s="64">
        <f t="shared" si="16"/>
        <v>0</v>
      </c>
      <c r="I191" s="67">
        <f t="shared" si="17"/>
        <v>0</v>
      </c>
      <c r="J191" s="67">
        <f t="shared" si="18"/>
        <v>0</v>
      </c>
      <c r="K191" s="67">
        <f t="shared" si="19"/>
        <v>0</v>
      </c>
      <c r="L191" s="67">
        <f t="shared" si="14"/>
        <v>0</v>
      </c>
      <c r="O191" s="12"/>
      <c r="P191" s="12"/>
      <c r="Q191" s="12"/>
      <c r="R191" s="12"/>
      <c r="S191" s="12"/>
      <c r="T191" s="12"/>
      <c r="U191" s="12">
        <f t="shared" si="20"/>
        <v>10</v>
      </c>
    </row>
    <row r="192" spans="1:21" customFormat="1" ht="15.75" x14ac:dyDescent="0.25">
      <c r="A192" s="49">
        <v>179</v>
      </c>
      <c r="B192" s="40"/>
      <c r="C192" s="40"/>
      <c r="D192" s="36"/>
      <c r="E192" s="37"/>
      <c r="F192" s="38">
        <v>0</v>
      </c>
      <c r="G192" s="39">
        <v>1</v>
      </c>
      <c r="H192" s="64">
        <f t="shared" si="16"/>
        <v>0</v>
      </c>
      <c r="I192" s="67">
        <f t="shared" si="17"/>
        <v>0</v>
      </c>
      <c r="J192" s="67">
        <f t="shared" si="18"/>
        <v>0</v>
      </c>
      <c r="K192" s="67">
        <f t="shared" si="19"/>
        <v>0</v>
      </c>
      <c r="L192" s="67">
        <f t="shared" si="14"/>
        <v>0</v>
      </c>
      <c r="O192" s="12"/>
      <c r="P192" s="12"/>
      <c r="Q192" s="12"/>
      <c r="R192" s="12"/>
      <c r="S192" s="12"/>
      <c r="T192" s="12"/>
      <c r="U192" s="12">
        <f t="shared" si="20"/>
        <v>10</v>
      </c>
    </row>
    <row r="193" spans="1:21" customFormat="1" ht="15.75" x14ac:dyDescent="0.25">
      <c r="A193" s="49">
        <v>180</v>
      </c>
      <c r="B193" s="40"/>
      <c r="C193" s="40"/>
      <c r="D193" s="36"/>
      <c r="E193" s="37"/>
      <c r="F193" s="38">
        <v>0</v>
      </c>
      <c r="G193" s="39">
        <v>1</v>
      </c>
      <c r="H193" s="64">
        <f t="shared" si="16"/>
        <v>0</v>
      </c>
      <c r="I193" s="67">
        <f t="shared" si="17"/>
        <v>0</v>
      </c>
      <c r="J193" s="67">
        <f t="shared" si="18"/>
        <v>0</v>
      </c>
      <c r="K193" s="67">
        <f t="shared" si="19"/>
        <v>0</v>
      </c>
      <c r="L193" s="67">
        <f t="shared" si="14"/>
        <v>0</v>
      </c>
      <c r="O193" s="12"/>
      <c r="P193" s="12"/>
      <c r="Q193" s="12"/>
      <c r="R193" s="12"/>
      <c r="S193" s="12"/>
      <c r="T193" s="12"/>
      <c r="U193" s="12">
        <f t="shared" si="20"/>
        <v>10</v>
      </c>
    </row>
    <row r="194" spans="1:21" customFormat="1" ht="15.75" x14ac:dyDescent="0.25">
      <c r="A194" s="49">
        <v>181</v>
      </c>
      <c r="B194" s="40"/>
      <c r="C194" s="40"/>
      <c r="D194" s="36"/>
      <c r="E194" s="37"/>
      <c r="F194" s="38">
        <v>0</v>
      </c>
      <c r="G194" s="39">
        <v>1</v>
      </c>
      <c r="H194" s="64">
        <f t="shared" si="16"/>
        <v>0</v>
      </c>
      <c r="I194" s="67">
        <f t="shared" si="17"/>
        <v>0</v>
      </c>
      <c r="J194" s="67">
        <f t="shared" si="18"/>
        <v>0</v>
      </c>
      <c r="K194" s="67">
        <f t="shared" si="19"/>
        <v>0</v>
      </c>
      <c r="L194" s="67">
        <f t="shared" si="14"/>
        <v>0</v>
      </c>
      <c r="O194" s="12"/>
      <c r="P194" s="12"/>
      <c r="Q194" s="12"/>
      <c r="R194" s="12"/>
      <c r="S194" s="12"/>
      <c r="T194" s="12"/>
      <c r="U194" s="12">
        <f t="shared" si="20"/>
        <v>10</v>
      </c>
    </row>
    <row r="195" spans="1:21" customFormat="1" ht="15.75" x14ac:dyDescent="0.25">
      <c r="A195" s="49">
        <v>182</v>
      </c>
      <c r="B195" s="40"/>
      <c r="C195" s="40"/>
      <c r="D195" s="36"/>
      <c r="E195" s="37"/>
      <c r="F195" s="38">
        <v>0</v>
      </c>
      <c r="G195" s="39">
        <v>1</v>
      </c>
      <c r="H195" s="64">
        <f t="shared" si="16"/>
        <v>0</v>
      </c>
      <c r="I195" s="67">
        <f t="shared" si="17"/>
        <v>0</v>
      </c>
      <c r="J195" s="67">
        <f t="shared" si="18"/>
        <v>0</v>
      </c>
      <c r="K195" s="67">
        <f t="shared" si="19"/>
        <v>0</v>
      </c>
      <c r="L195" s="67">
        <f t="shared" si="14"/>
        <v>0</v>
      </c>
      <c r="O195" s="12"/>
      <c r="P195" s="12"/>
      <c r="Q195" s="12"/>
      <c r="R195" s="12"/>
      <c r="S195" s="12"/>
      <c r="T195" s="12"/>
      <c r="U195" s="12">
        <f t="shared" si="20"/>
        <v>10</v>
      </c>
    </row>
    <row r="196" spans="1:21" customFormat="1" ht="15.75" x14ac:dyDescent="0.25">
      <c r="A196" s="49">
        <v>183</v>
      </c>
      <c r="B196" s="40"/>
      <c r="C196" s="40"/>
      <c r="D196" s="36"/>
      <c r="E196" s="37"/>
      <c r="F196" s="38">
        <v>0</v>
      </c>
      <c r="G196" s="39">
        <v>1</v>
      </c>
      <c r="H196" s="64">
        <f t="shared" si="16"/>
        <v>0</v>
      </c>
      <c r="I196" s="67">
        <f t="shared" si="17"/>
        <v>0</v>
      </c>
      <c r="J196" s="67">
        <f t="shared" si="18"/>
        <v>0</v>
      </c>
      <c r="K196" s="67">
        <f t="shared" si="19"/>
        <v>0</v>
      </c>
      <c r="L196" s="67">
        <f t="shared" si="14"/>
        <v>0</v>
      </c>
      <c r="O196" s="12"/>
      <c r="P196" s="12"/>
      <c r="Q196" s="12"/>
      <c r="R196" s="12"/>
      <c r="S196" s="12"/>
      <c r="T196" s="12"/>
      <c r="U196" s="12">
        <f t="shared" si="20"/>
        <v>10</v>
      </c>
    </row>
    <row r="197" spans="1:21" customFormat="1" ht="15.75" x14ac:dyDescent="0.25">
      <c r="A197" s="49">
        <v>184</v>
      </c>
      <c r="B197" s="40"/>
      <c r="C197" s="40"/>
      <c r="D197" s="36"/>
      <c r="E197" s="37"/>
      <c r="F197" s="38">
        <v>0</v>
      </c>
      <c r="G197" s="39">
        <v>1</v>
      </c>
      <c r="H197" s="64">
        <f t="shared" si="16"/>
        <v>0</v>
      </c>
      <c r="I197" s="67">
        <f t="shared" si="17"/>
        <v>0</v>
      </c>
      <c r="J197" s="67">
        <f t="shared" si="18"/>
        <v>0</v>
      </c>
      <c r="K197" s="67">
        <f t="shared" si="19"/>
        <v>0</v>
      </c>
      <c r="L197" s="67">
        <f t="shared" si="14"/>
        <v>0</v>
      </c>
      <c r="O197" s="12"/>
      <c r="P197" s="12"/>
      <c r="Q197" s="12"/>
      <c r="R197" s="12"/>
      <c r="S197" s="12"/>
      <c r="T197" s="12"/>
      <c r="U197" s="12">
        <f t="shared" si="20"/>
        <v>10</v>
      </c>
    </row>
    <row r="198" spans="1:21" customFormat="1" ht="15.75" x14ac:dyDescent="0.25">
      <c r="A198" s="49">
        <v>185</v>
      </c>
      <c r="B198" s="40"/>
      <c r="C198" s="40"/>
      <c r="D198" s="36"/>
      <c r="E198" s="37"/>
      <c r="F198" s="38">
        <v>0</v>
      </c>
      <c r="G198" s="39">
        <v>1</v>
      </c>
      <c r="H198" s="64">
        <f t="shared" si="16"/>
        <v>0</v>
      </c>
      <c r="I198" s="67">
        <f t="shared" si="17"/>
        <v>0</v>
      </c>
      <c r="J198" s="67">
        <f t="shared" si="18"/>
        <v>0</v>
      </c>
      <c r="K198" s="67">
        <f t="shared" si="19"/>
        <v>0</v>
      </c>
      <c r="L198" s="67">
        <f t="shared" si="14"/>
        <v>0</v>
      </c>
      <c r="O198" s="12"/>
      <c r="P198" s="12"/>
      <c r="Q198" s="12"/>
      <c r="R198" s="12"/>
      <c r="S198" s="12"/>
      <c r="T198" s="12"/>
      <c r="U198" s="12">
        <f t="shared" si="20"/>
        <v>10</v>
      </c>
    </row>
    <row r="199" spans="1:21" customFormat="1" ht="15.75" x14ac:dyDescent="0.25">
      <c r="A199" s="49">
        <v>186</v>
      </c>
      <c r="B199" s="40"/>
      <c r="C199" s="40"/>
      <c r="D199" s="36"/>
      <c r="E199" s="37"/>
      <c r="F199" s="38">
        <v>0</v>
      </c>
      <c r="G199" s="39">
        <v>1</v>
      </c>
      <c r="H199" s="64">
        <f t="shared" si="16"/>
        <v>0</v>
      </c>
      <c r="I199" s="67">
        <f t="shared" si="17"/>
        <v>0</v>
      </c>
      <c r="J199" s="67">
        <f t="shared" si="18"/>
        <v>0</v>
      </c>
      <c r="K199" s="67">
        <f t="shared" si="19"/>
        <v>0</v>
      </c>
      <c r="L199" s="67">
        <f t="shared" si="14"/>
        <v>0</v>
      </c>
      <c r="O199" s="12"/>
      <c r="P199" s="12"/>
      <c r="Q199" s="12"/>
      <c r="R199" s="12"/>
      <c r="S199" s="12"/>
      <c r="T199" s="12"/>
      <c r="U199" s="12">
        <f t="shared" si="20"/>
        <v>10</v>
      </c>
    </row>
    <row r="200" spans="1:21" customFormat="1" ht="15.75" x14ac:dyDescent="0.25">
      <c r="A200" s="49">
        <v>187</v>
      </c>
      <c r="B200" s="40"/>
      <c r="C200" s="40"/>
      <c r="D200" s="36"/>
      <c r="E200" s="37"/>
      <c r="F200" s="38">
        <v>0</v>
      </c>
      <c r="G200" s="39">
        <v>1</v>
      </c>
      <c r="H200" s="64">
        <f t="shared" si="16"/>
        <v>0</v>
      </c>
      <c r="I200" s="67">
        <f t="shared" si="17"/>
        <v>0</v>
      </c>
      <c r="J200" s="67">
        <f t="shared" si="18"/>
        <v>0</v>
      </c>
      <c r="K200" s="67">
        <f t="shared" si="19"/>
        <v>0</v>
      </c>
      <c r="L200" s="67">
        <f t="shared" si="14"/>
        <v>0</v>
      </c>
      <c r="O200" s="12"/>
      <c r="P200" s="12"/>
      <c r="Q200" s="12"/>
      <c r="R200" s="12"/>
      <c r="S200" s="12"/>
      <c r="T200" s="12"/>
      <c r="U200" s="12">
        <f t="shared" si="20"/>
        <v>10</v>
      </c>
    </row>
    <row r="201" spans="1:21" customFormat="1" ht="15.75" x14ac:dyDescent="0.25">
      <c r="A201" s="49">
        <v>188</v>
      </c>
      <c r="B201" s="40"/>
      <c r="C201" s="40"/>
      <c r="D201" s="36"/>
      <c r="E201" s="37"/>
      <c r="F201" s="38">
        <v>0</v>
      </c>
      <c r="G201" s="39">
        <v>1</v>
      </c>
      <c r="H201" s="64">
        <f t="shared" si="16"/>
        <v>0</v>
      </c>
      <c r="I201" s="67">
        <f t="shared" si="17"/>
        <v>0</v>
      </c>
      <c r="J201" s="67">
        <f t="shared" si="18"/>
        <v>0</v>
      </c>
      <c r="K201" s="67">
        <f t="shared" si="19"/>
        <v>0</v>
      </c>
      <c r="L201" s="67">
        <f t="shared" si="14"/>
        <v>0</v>
      </c>
      <c r="O201" s="12"/>
      <c r="P201" s="12"/>
      <c r="Q201" s="12"/>
      <c r="R201" s="12"/>
      <c r="S201" s="12"/>
      <c r="T201" s="12"/>
      <c r="U201" s="12">
        <f t="shared" si="20"/>
        <v>10</v>
      </c>
    </row>
    <row r="202" spans="1:21" customFormat="1" ht="15.75" x14ac:dyDescent="0.25">
      <c r="A202" s="49">
        <v>189</v>
      </c>
      <c r="B202" s="40"/>
      <c r="C202" s="40"/>
      <c r="D202" s="36"/>
      <c r="E202" s="37"/>
      <c r="F202" s="38">
        <v>0</v>
      </c>
      <c r="G202" s="39">
        <v>1</v>
      </c>
      <c r="H202" s="64">
        <f t="shared" si="16"/>
        <v>0</v>
      </c>
      <c r="I202" s="67">
        <f t="shared" si="17"/>
        <v>0</v>
      </c>
      <c r="J202" s="67">
        <f t="shared" si="18"/>
        <v>0</v>
      </c>
      <c r="K202" s="67">
        <f t="shared" si="19"/>
        <v>0</v>
      </c>
      <c r="L202" s="67">
        <f t="shared" si="14"/>
        <v>0</v>
      </c>
      <c r="O202" s="12"/>
      <c r="P202" s="12"/>
      <c r="Q202" s="12"/>
      <c r="R202" s="12"/>
      <c r="S202" s="12"/>
      <c r="T202" s="12"/>
      <c r="U202" s="12">
        <f t="shared" si="20"/>
        <v>10</v>
      </c>
    </row>
    <row r="203" spans="1:21" customFormat="1" ht="15.75" x14ac:dyDescent="0.25">
      <c r="A203" s="49">
        <v>190</v>
      </c>
      <c r="B203" s="40"/>
      <c r="C203" s="40"/>
      <c r="D203" s="36"/>
      <c r="E203" s="37"/>
      <c r="F203" s="38">
        <v>0</v>
      </c>
      <c r="G203" s="39">
        <v>1</v>
      </c>
      <c r="H203" s="64">
        <f t="shared" si="16"/>
        <v>0</v>
      </c>
      <c r="I203" s="67">
        <f t="shared" si="17"/>
        <v>0</v>
      </c>
      <c r="J203" s="67">
        <f t="shared" si="18"/>
        <v>0</v>
      </c>
      <c r="K203" s="67">
        <f t="shared" si="19"/>
        <v>0</v>
      </c>
      <c r="L203" s="67">
        <f t="shared" si="14"/>
        <v>0</v>
      </c>
      <c r="O203" s="12"/>
      <c r="P203" s="12"/>
      <c r="Q203" s="12"/>
      <c r="R203" s="12"/>
      <c r="S203" s="12"/>
      <c r="T203" s="12"/>
      <c r="U203" s="12">
        <f t="shared" si="20"/>
        <v>10</v>
      </c>
    </row>
    <row r="204" spans="1:21" customFormat="1" ht="15.75" x14ac:dyDescent="0.25">
      <c r="A204" s="49">
        <v>191</v>
      </c>
      <c r="B204" s="40"/>
      <c r="C204" s="40"/>
      <c r="D204" s="36"/>
      <c r="E204" s="37"/>
      <c r="F204" s="38">
        <v>0</v>
      </c>
      <c r="G204" s="39">
        <v>1</v>
      </c>
      <c r="H204" s="64">
        <f t="shared" si="16"/>
        <v>0</v>
      </c>
      <c r="I204" s="67">
        <f t="shared" si="17"/>
        <v>0</v>
      </c>
      <c r="J204" s="67">
        <f t="shared" si="18"/>
        <v>0</v>
      </c>
      <c r="K204" s="67">
        <f t="shared" si="19"/>
        <v>0</v>
      </c>
      <c r="L204" s="67">
        <f t="shared" si="14"/>
        <v>0</v>
      </c>
      <c r="O204" s="12"/>
      <c r="P204" s="12"/>
      <c r="Q204" s="12"/>
      <c r="R204" s="12"/>
      <c r="S204" s="12"/>
      <c r="T204" s="12"/>
      <c r="U204" s="12">
        <f t="shared" si="20"/>
        <v>10</v>
      </c>
    </row>
    <row r="205" spans="1:21" customFormat="1" ht="15.75" x14ac:dyDescent="0.25">
      <c r="A205" s="49">
        <v>192</v>
      </c>
      <c r="B205" s="40"/>
      <c r="C205" s="40"/>
      <c r="D205" s="36"/>
      <c r="E205" s="37"/>
      <c r="F205" s="38">
        <v>0</v>
      </c>
      <c r="G205" s="39">
        <v>1</v>
      </c>
      <c r="H205" s="64">
        <f t="shared" si="16"/>
        <v>0</v>
      </c>
      <c r="I205" s="67">
        <f t="shared" si="17"/>
        <v>0</v>
      </c>
      <c r="J205" s="67">
        <f t="shared" si="18"/>
        <v>0</v>
      </c>
      <c r="K205" s="67">
        <f t="shared" si="19"/>
        <v>0</v>
      </c>
      <c r="L205" s="67">
        <f t="shared" si="14"/>
        <v>0</v>
      </c>
      <c r="O205" s="12"/>
      <c r="P205" s="12"/>
      <c r="Q205" s="12"/>
      <c r="R205" s="12"/>
      <c r="S205" s="12"/>
      <c r="T205" s="12"/>
      <c r="U205" s="12">
        <f t="shared" si="20"/>
        <v>10</v>
      </c>
    </row>
    <row r="206" spans="1:21" customFormat="1" ht="15.75" x14ac:dyDescent="0.25">
      <c r="A206" s="49">
        <v>193</v>
      </c>
      <c r="B206" s="40"/>
      <c r="C206" s="40"/>
      <c r="D206" s="36"/>
      <c r="E206" s="37"/>
      <c r="F206" s="38">
        <v>0</v>
      </c>
      <c r="G206" s="39">
        <v>1</v>
      </c>
      <c r="H206" s="64">
        <f t="shared" si="16"/>
        <v>0</v>
      </c>
      <c r="I206" s="67">
        <f t="shared" si="17"/>
        <v>0</v>
      </c>
      <c r="J206" s="67">
        <f t="shared" si="18"/>
        <v>0</v>
      </c>
      <c r="K206" s="67">
        <f t="shared" si="19"/>
        <v>0</v>
      </c>
      <c r="L206" s="67">
        <f t="shared" ref="L206:L262" si="21">K206*$F$6</f>
        <v>0</v>
      </c>
      <c r="O206" s="12"/>
      <c r="P206" s="12"/>
      <c r="Q206" s="12"/>
      <c r="R206" s="12"/>
      <c r="S206" s="12"/>
      <c r="T206" s="12"/>
      <c r="U206" s="12">
        <f t="shared" si="20"/>
        <v>10</v>
      </c>
    </row>
    <row r="207" spans="1:21" ht="15.75" x14ac:dyDescent="0.25">
      <c r="A207" s="49">
        <v>194</v>
      </c>
      <c r="B207" s="40"/>
      <c r="C207" s="40"/>
      <c r="D207" s="36"/>
      <c r="E207" s="37"/>
      <c r="F207" s="38">
        <v>0</v>
      </c>
      <c r="G207" s="39">
        <v>1</v>
      </c>
      <c r="H207" s="64">
        <f t="shared" ref="H207:H262" si="22">ROUND(IF(F207&gt;=2800,2800*$D$8,F207*$D$8),2)</f>
        <v>0</v>
      </c>
      <c r="I207" s="67">
        <f t="shared" ref="I207:I262" si="23">ROUND(IF(F207&gt;=2800,2800,F207)*(13.71%+(1-13.71%)*9%)*G207*$D$8,2)</f>
        <v>0</v>
      </c>
      <c r="J207" s="67">
        <f t="shared" ref="J207:J262" si="24">ROUND(IF(F207&gt;=2800,2800,F207)*($F$5%+9.76%+6.5%)*G207*$D$8,2)</f>
        <v>0</v>
      </c>
      <c r="K207" s="67">
        <f t="shared" si="19"/>
        <v>0</v>
      </c>
      <c r="L207" s="67">
        <f t="shared" si="21"/>
        <v>0</v>
      </c>
      <c r="O207" s="18"/>
      <c r="P207" s="18"/>
      <c r="Q207" s="18"/>
      <c r="R207" s="18"/>
      <c r="S207" s="18"/>
      <c r="T207" s="18"/>
      <c r="U207" s="12">
        <f t="shared" si="20"/>
        <v>10</v>
      </c>
    </row>
    <row r="208" spans="1:21" ht="15.75" x14ac:dyDescent="0.25">
      <c r="A208" s="49">
        <v>195</v>
      </c>
      <c r="B208" s="40"/>
      <c r="C208" s="40"/>
      <c r="D208" s="36"/>
      <c r="E208" s="37"/>
      <c r="F208" s="38">
        <v>0</v>
      </c>
      <c r="G208" s="39">
        <v>1</v>
      </c>
      <c r="H208" s="64">
        <f t="shared" si="22"/>
        <v>0</v>
      </c>
      <c r="I208" s="67">
        <f t="shared" si="23"/>
        <v>0</v>
      </c>
      <c r="J208" s="67">
        <f t="shared" si="24"/>
        <v>0</v>
      </c>
      <c r="K208" s="67">
        <f t="shared" ref="K208:K262" si="25">ROUND(J208+H208*(1-(13.71%+(1-13.71%)*9%)*(1-G208)),2)</f>
        <v>0</v>
      </c>
      <c r="L208" s="67">
        <f t="shared" si="21"/>
        <v>0</v>
      </c>
      <c r="O208" s="18"/>
      <c r="P208" s="18"/>
      <c r="Q208" s="18"/>
      <c r="R208" s="18"/>
      <c r="S208" s="18"/>
      <c r="T208" s="18"/>
      <c r="U208" s="12">
        <f t="shared" ref="U208:U262" si="26">IFERROR(MOD(9*MID(D208,1,1)+7*MID(D208,2,1)+3*MID(D208,3,1)+MID(D208,4,1)+9*MID(D208,5,1)+7*MID(D208,6,1)+3*MID(D208,7,1)+MID(D208,8,1)+9*MID(D208,9,1)+7*MID(D208,10,1),10),10)</f>
        <v>10</v>
      </c>
    </row>
    <row r="209" spans="1:21" ht="15.75" x14ac:dyDescent="0.25">
      <c r="A209" s="49">
        <v>196</v>
      </c>
      <c r="B209" s="40"/>
      <c r="C209" s="40"/>
      <c r="D209" s="36"/>
      <c r="E209" s="37"/>
      <c r="F209" s="38">
        <v>0</v>
      </c>
      <c r="G209" s="39">
        <v>1</v>
      </c>
      <c r="H209" s="64">
        <f t="shared" si="22"/>
        <v>0</v>
      </c>
      <c r="I209" s="67">
        <f t="shared" si="23"/>
        <v>0</v>
      </c>
      <c r="J209" s="67">
        <f t="shared" si="24"/>
        <v>0</v>
      </c>
      <c r="K209" s="67">
        <f t="shared" si="25"/>
        <v>0</v>
      </c>
      <c r="L209" s="67">
        <f t="shared" si="21"/>
        <v>0</v>
      </c>
      <c r="O209" s="18"/>
      <c r="P209" s="18"/>
      <c r="Q209" s="18"/>
      <c r="R209" s="18"/>
      <c r="S209" s="18"/>
      <c r="T209" s="18"/>
      <c r="U209" s="12">
        <f t="shared" si="26"/>
        <v>10</v>
      </c>
    </row>
    <row r="210" spans="1:21" ht="15.75" x14ac:dyDescent="0.25">
      <c r="A210" s="49">
        <v>197</v>
      </c>
      <c r="B210" s="40"/>
      <c r="C210" s="40"/>
      <c r="D210" s="36"/>
      <c r="E210" s="37"/>
      <c r="F210" s="38">
        <v>0</v>
      </c>
      <c r="G210" s="39">
        <v>1</v>
      </c>
      <c r="H210" s="64">
        <f t="shared" si="22"/>
        <v>0</v>
      </c>
      <c r="I210" s="67">
        <f t="shared" si="23"/>
        <v>0</v>
      </c>
      <c r="J210" s="67">
        <f t="shared" si="24"/>
        <v>0</v>
      </c>
      <c r="K210" s="67">
        <f t="shared" si="25"/>
        <v>0</v>
      </c>
      <c r="L210" s="67">
        <f t="shared" si="21"/>
        <v>0</v>
      </c>
      <c r="O210" s="18"/>
      <c r="P210" s="18"/>
      <c r="Q210" s="18"/>
      <c r="R210" s="18"/>
      <c r="S210" s="18"/>
      <c r="T210" s="18"/>
      <c r="U210" s="12">
        <f t="shared" si="26"/>
        <v>10</v>
      </c>
    </row>
    <row r="211" spans="1:21" ht="15.75" x14ac:dyDescent="0.25">
      <c r="A211" s="49">
        <v>198</v>
      </c>
      <c r="B211" s="40"/>
      <c r="C211" s="40"/>
      <c r="D211" s="36"/>
      <c r="E211" s="37"/>
      <c r="F211" s="38">
        <v>0</v>
      </c>
      <c r="G211" s="39">
        <v>1</v>
      </c>
      <c r="H211" s="64">
        <f t="shared" si="22"/>
        <v>0</v>
      </c>
      <c r="I211" s="67">
        <f t="shared" si="23"/>
        <v>0</v>
      </c>
      <c r="J211" s="67">
        <f t="shared" si="24"/>
        <v>0</v>
      </c>
      <c r="K211" s="67">
        <f t="shared" si="25"/>
        <v>0</v>
      </c>
      <c r="L211" s="67">
        <f t="shared" si="21"/>
        <v>0</v>
      </c>
      <c r="O211" s="18"/>
      <c r="P211" s="18"/>
      <c r="Q211" s="18"/>
      <c r="R211" s="18"/>
      <c r="S211" s="18"/>
      <c r="T211" s="18"/>
      <c r="U211" s="12">
        <f t="shared" si="26"/>
        <v>10</v>
      </c>
    </row>
    <row r="212" spans="1:21" ht="15.75" x14ac:dyDescent="0.25">
      <c r="A212" s="49">
        <v>199</v>
      </c>
      <c r="B212" s="40"/>
      <c r="C212" s="40"/>
      <c r="D212" s="36"/>
      <c r="E212" s="37"/>
      <c r="F212" s="38">
        <v>0</v>
      </c>
      <c r="G212" s="39">
        <v>1</v>
      </c>
      <c r="H212" s="64">
        <f t="shared" si="22"/>
        <v>0</v>
      </c>
      <c r="I212" s="67">
        <f t="shared" si="23"/>
        <v>0</v>
      </c>
      <c r="J212" s="67">
        <f t="shared" si="24"/>
        <v>0</v>
      </c>
      <c r="K212" s="67">
        <f t="shared" si="25"/>
        <v>0</v>
      </c>
      <c r="L212" s="67">
        <f t="shared" si="21"/>
        <v>0</v>
      </c>
      <c r="O212" s="18"/>
      <c r="P212" s="18"/>
      <c r="Q212" s="18"/>
      <c r="R212" s="18"/>
      <c r="S212" s="18"/>
      <c r="T212" s="18"/>
      <c r="U212" s="12">
        <f t="shared" si="26"/>
        <v>10</v>
      </c>
    </row>
    <row r="213" spans="1:21" ht="15.75" x14ac:dyDescent="0.25">
      <c r="A213" s="49">
        <v>200</v>
      </c>
      <c r="B213" s="40"/>
      <c r="C213" s="40"/>
      <c r="D213" s="36"/>
      <c r="E213" s="37"/>
      <c r="F213" s="38">
        <v>0</v>
      </c>
      <c r="G213" s="39">
        <v>1</v>
      </c>
      <c r="H213" s="64">
        <f t="shared" si="22"/>
        <v>0</v>
      </c>
      <c r="I213" s="67">
        <f t="shared" si="23"/>
        <v>0</v>
      </c>
      <c r="J213" s="67">
        <f t="shared" si="24"/>
        <v>0</v>
      </c>
      <c r="K213" s="67">
        <f t="shared" si="25"/>
        <v>0</v>
      </c>
      <c r="L213" s="67">
        <f t="shared" si="21"/>
        <v>0</v>
      </c>
      <c r="O213" s="18"/>
      <c r="P213" s="18"/>
      <c r="Q213" s="18"/>
      <c r="R213" s="18"/>
      <c r="S213" s="18"/>
      <c r="T213" s="18"/>
      <c r="U213" s="12">
        <f t="shared" si="26"/>
        <v>10</v>
      </c>
    </row>
    <row r="214" spans="1:21" ht="15.75" x14ac:dyDescent="0.25">
      <c r="A214" s="49">
        <v>201</v>
      </c>
      <c r="B214" s="40"/>
      <c r="C214" s="40"/>
      <c r="D214" s="36"/>
      <c r="E214" s="37"/>
      <c r="F214" s="38">
        <v>0</v>
      </c>
      <c r="G214" s="39">
        <v>1</v>
      </c>
      <c r="H214" s="64">
        <f t="shared" si="22"/>
        <v>0</v>
      </c>
      <c r="I214" s="67">
        <f t="shared" si="23"/>
        <v>0</v>
      </c>
      <c r="J214" s="67">
        <f t="shared" si="24"/>
        <v>0</v>
      </c>
      <c r="K214" s="67">
        <f t="shared" si="25"/>
        <v>0</v>
      </c>
      <c r="L214" s="67">
        <f t="shared" si="21"/>
        <v>0</v>
      </c>
      <c r="O214" s="18"/>
      <c r="P214" s="18"/>
      <c r="Q214" s="18"/>
      <c r="R214" s="18"/>
      <c r="S214" s="18"/>
      <c r="T214" s="18"/>
      <c r="U214" s="12">
        <f t="shared" si="26"/>
        <v>10</v>
      </c>
    </row>
    <row r="215" spans="1:21" ht="15.75" x14ac:dyDescent="0.25">
      <c r="A215" s="49">
        <v>202</v>
      </c>
      <c r="B215" s="40"/>
      <c r="C215" s="40"/>
      <c r="D215" s="36"/>
      <c r="E215" s="37"/>
      <c r="F215" s="38">
        <v>0</v>
      </c>
      <c r="G215" s="39">
        <v>1</v>
      </c>
      <c r="H215" s="64">
        <f t="shared" si="22"/>
        <v>0</v>
      </c>
      <c r="I215" s="67">
        <f t="shared" si="23"/>
        <v>0</v>
      </c>
      <c r="J215" s="67">
        <f t="shared" si="24"/>
        <v>0</v>
      </c>
      <c r="K215" s="67">
        <f t="shared" si="25"/>
        <v>0</v>
      </c>
      <c r="L215" s="67">
        <f t="shared" si="21"/>
        <v>0</v>
      </c>
      <c r="O215" s="18"/>
      <c r="P215" s="18"/>
      <c r="Q215" s="18"/>
      <c r="R215" s="18"/>
      <c r="S215" s="18"/>
      <c r="T215" s="18"/>
      <c r="U215" s="12">
        <f t="shared" si="26"/>
        <v>10</v>
      </c>
    </row>
    <row r="216" spans="1:21" ht="15.75" x14ac:dyDescent="0.25">
      <c r="A216" s="49">
        <v>203</v>
      </c>
      <c r="B216" s="40"/>
      <c r="C216" s="40"/>
      <c r="D216" s="36"/>
      <c r="E216" s="37"/>
      <c r="F216" s="38">
        <v>0</v>
      </c>
      <c r="G216" s="39">
        <v>1</v>
      </c>
      <c r="H216" s="64">
        <f t="shared" si="22"/>
        <v>0</v>
      </c>
      <c r="I216" s="67">
        <f t="shared" si="23"/>
        <v>0</v>
      </c>
      <c r="J216" s="67">
        <f t="shared" si="24"/>
        <v>0</v>
      </c>
      <c r="K216" s="67">
        <f t="shared" si="25"/>
        <v>0</v>
      </c>
      <c r="L216" s="67">
        <f t="shared" si="21"/>
        <v>0</v>
      </c>
      <c r="O216" s="18"/>
      <c r="P216" s="18"/>
      <c r="Q216" s="18"/>
      <c r="R216" s="18"/>
      <c r="S216" s="18"/>
      <c r="T216" s="18"/>
      <c r="U216" s="12">
        <f t="shared" si="26"/>
        <v>10</v>
      </c>
    </row>
    <row r="217" spans="1:21" ht="15.75" x14ac:dyDescent="0.25">
      <c r="A217" s="49">
        <v>204</v>
      </c>
      <c r="B217" s="40"/>
      <c r="C217" s="40"/>
      <c r="D217" s="36"/>
      <c r="E217" s="37"/>
      <c r="F217" s="38">
        <v>0</v>
      </c>
      <c r="G217" s="39">
        <v>1</v>
      </c>
      <c r="H217" s="64">
        <f t="shared" si="22"/>
        <v>0</v>
      </c>
      <c r="I217" s="67">
        <f t="shared" si="23"/>
        <v>0</v>
      </c>
      <c r="J217" s="67">
        <f t="shared" si="24"/>
        <v>0</v>
      </c>
      <c r="K217" s="67">
        <f t="shared" si="25"/>
        <v>0</v>
      </c>
      <c r="L217" s="67">
        <f t="shared" si="21"/>
        <v>0</v>
      </c>
      <c r="O217" s="18"/>
      <c r="P217" s="18"/>
      <c r="Q217" s="18"/>
      <c r="R217" s="18"/>
      <c r="S217" s="18"/>
      <c r="T217" s="18"/>
      <c r="U217" s="12">
        <f t="shared" si="26"/>
        <v>10</v>
      </c>
    </row>
    <row r="218" spans="1:21" ht="15.75" x14ac:dyDescent="0.25">
      <c r="A218" s="49">
        <v>205</v>
      </c>
      <c r="B218" s="40"/>
      <c r="C218" s="40"/>
      <c r="D218" s="36"/>
      <c r="E218" s="37"/>
      <c r="F218" s="38">
        <v>0</v>
      </c>
      <c r="G218" s="39">
        <v>1</v>
      </c>
      <c r="H218" s="64">
        <f t="shared" si="22"/>
        <v>0</v>
      </c>
      <c r="I218" s="67">
        <f t="shared" si="23"/>
        <v>0</v>
      </c>
      <c r="J218" s="67">
        <f t="shared" si="24"/>
        <v>0</v>
      </c>
      <c r="K218" s="67">
        <f t="shared" si="25"/>
        <v>0</v>
      </c>
      <c r="L218" s="67">
        <f t="shared" si="21"/>
        <v>0</v>
      </c>
      <c r="O218" s="18"/>
      <c r="P218" s="18"/>
      <c r="Q218" s="18"/>
      <c r="R218" s="18"/>
      <c r="S218" s="18"/>
      <c r="T218" s="18"/>
      <c r="U218" s="12">
        <f t="shared" si="26"/>
        <v>10</v>
      </c>
    </row>
    <row r="219" spans="1:21" ht="15.75" x14ac:dyDescent="0.25">
      <c r="A219" s="49">
        <v>206</v>
      </c>
      <c r="B219" s="40"/>
      <c r="C219" s="40"/>
      <c r="D219" s="36"/>
      <c r="E219" s="37"/>
      <c r="F219" s="38">
        <v>0</v>
      </c>
      <c r="G219" s="39">
        <v>1</v>
      </c>
      <c r="H219" s="64">
        <f t="shared" si="22"/>
        <v>0</v>
      </c>
      <c r="I219" s="67">
        <f t="shared" si="23"/>
        <v>0</v>
      </c>
      <c r="J219" s="67">
        <f t="shared" si="24"/>
        <v>0</v>
      </c>
      <c r="K219" s="67">
        <f t="shared" si="25"/>
        <v>0</v>
      </c>
      <c r="L219" s="67">
        <f t="shared" si="21"/>
        <v>0</v>
      </c>
      <c r="O219" s="18"/>
      <c r="P219" s="18"/>
      <c r="Q219" s="18"/>
      <c r="R219" s="18"/>
      <c r="S219" s="18"/>
      <c r="T219" s="18"/>
      <c r="U219" s="12">
        <f t="shared" si="26"/>
        <v>10</v>
      </c>
    </row>
    <row r="220" spans="1:21" ht="15.75" x14ac:dyDescent="0.25">
      <c r="A220" s="49">
        <v>207</v>
      </c>
      <c r="B220" s="40"/>
      <c r="C220" s="40"/>
      <c r="D220" s="36"/>
      <c r="E220" s="37"/>
      <c r="F220" s="38">
        <v>0</v>
      </c>
      <c r="G220" s="39">
        <v>1</v>
      </c>
      <c r="H220" s="64">
        <f t="shared" si="22"/>
        <v>0</v>
      </c>
      <c r="I220" s="67">
        <f t="shared" si="23"/>
        <v>0</v>
      </c>
      <c r="J220" s="67">
        <f t="shared" si="24"/>
        <v>0</v>
      </c>
      <c r="K220" s="67">
        <f t="shared" si="25"/>
        <v>0</v>
      </c>
      <c r="L220" s="67">
        <f t="shared" si="21"/>
        <v>0</v>
      </c>
      <c r="O220" s="18"/>
      <c r="P220" s="18"/>
      <c r="Q220" s="18"/>
      <c r="R220" s="18"/>
      <c r="S220" s="18"/>
      <c r="T220" s="18"/>
      <c r="U220" s="12">
        <f t="shared" si="26"/>
        <v>10</v>
      </c>
    </row>
    <row r="221" spans="1:21" ht="15.75" x14ac:dyDescent="0.25">
      <c r="A221" s="49">
        <v>208</v>
      </c>
      <c r="B221" s="40"/>
      <c r="C221" s="40"/>
      <c r="D221" s="36"/>
      <c r="E221" s="37"/>
      <c r="F221" s="38">
        <v>0</v>
      </c>
      <c r="G221" s="39">
        <v>1</v>
      </c>
      <c r="H221" s="64">
        <f t="shared" si="22"/>
        <v>0</v>
      </c>
      <c r="I221" s="67">
        <f t="shared" si="23"/>
        <v>0</v>
      </c>
      <c r="J221" s="67">
        <f t="shared" si="24"/>
        <v>0</v>
      </c>
      <c r="K221" s="67">
        <f t="shared" si="25"/>
        <v>0</v>
      </c>
      <c r="L221" s="67">
        <f t="shared" si="21"/>
        <v>0</v>
      </c>
      <c r="O221" s="18"/>
      <c r="P221" s="18"/>
      <c r="Q221" s="18"/>
      <c r="R221" s="18"/>
      <c r="S221" s="18"/>
      <c r="T221" s="18"/>
      <c r="U221" s="12">
        <f t="shared" si="26"/>
        <v>10</v>
      </c>
    </row>
    <row r="222" spans="1:21" ht="15.75" x14ac:dyDescent="0.25">
      <c r="A222" s="49">
        <v>209</v>
      </c>
      <c r="B222" s="40"/>
      <c r="C222" s="40"/>
      <c r="D222" s="36"/>
      <c r="E222" s="37"/>
      <c r="F222" s="38">
        <v>0</v>
      </c>
      <c r="G222" s="39">
        <v>1</v>
      </c>
      <c r="H222" s="64">
        <f t="shared" si="22"/>
        <v>0</v>
      </c>
      <c r="I222" s="67">
        <f t="shared" si="23"/>
        <v>0</v>
      </c>
      <c r="J222" s="67">
        <f t="shared" si="24"/>
        <v>0</v>
      </c>
      <c r="K222" s="67">
        <f t="shared" si="25"/>
        <v>0</v>
      </c>
      <c r="L222" s="67">
        <f t="shared" si="21"/>
        <v>0</v>
      </c>
      <c r="O222" s="18"/>
      <c r="P222" s="18"/>
      <c r="Q222" s="18"/>
      <c r="R222" s="18"/>
      <c r="S222" s="18"/>
      <c r="T222" s="18"/>
      <c r="U222" s="12">
        <f t="shared" si="26"/>
        <v>10</v>
      </c>
    </row>
    <row r="223" spans="1:21" ht="15.75" x14ac:dyDescent="0.25">
      <c r="A223" s="49">
        <v>210</v>
      </c>
      <c r="B223" s="40"/>
      <c r="C223" s="40"/>
      <c r="D223" s="36"/>
      <c r="E223" s="37"/>
      <c r="F223" s="38">
        <v>0</v>
      </c>
      <c r="G223" s="39">
        <v>1</v>
      </c>
      <c r="H223" s="64">
        <f t="shared" si="22"/>
        <v>0</v>
      </c>
      <c r="I223" s="67">
        <f t="shared" si="23"/>
        <v>0</v>
      </c>
      <c r="J223" s="67">
        <f t="shared" si="24"/>
        <v>0</v>
      </c>
      <c r="K223" s="67">
        <f t="shared" si="25"/>
        <v>0</v>
      </c>
      <c r="L223" s="67">
        <f t="shared" si="21"/>
        <v>0</v>
      </c>
      <c r="O223" s="18"/>
      <c r="P223" s="18"/>
      <c r="Q223" s="18"/>
      <c r="R223" s="18"/>
      <c r="S223" s="18"/>
      <c r="T223" s="18"/>
      <c r="U223" s="12">
        <f t="shared" si="26"/>
        <v>10</v>
      </c>
    </row>
    <row r="224" spans="1:21" ht="15.75" x14ac:dyDescent="0.25">
      <c r="A224" s="49">
        <v>211</v>
      </c>
      <c r="B224" s="40"/>
      <c r="C224" s="40"/>
      <c r="D224" s="36"/>
      <c r="E224" s="37"/>
      <c r="F224" s="38">
        <v>0</v>
      </c>
      <c r="G224" s="39">
        <v>1</v>
      </c>
      <c r="H224" s="64">
        <f t="shared" si="22"/>
        <v>0</v>
      </c>
      <c r="I224" s="67">
        <f t="shared" si="23"/>
        <v>0</v>
      </c>
      <c r="J224" s="67">
        <f t="shared" si="24"/>
        <v>0</v>
      </c>
      <c r="K224" s="67">
        <f t="shared" si="25"/>
        <v>0</v>
      </c>
      <c r="L224" s="67">
        <f t="shared" si="21"/>
        <v>0</v>
      </c>
      <c r="O224" s="18"/>
      <c r="P224" s="18"/>
      <c r="Q224" s="18"/>
      <c r="R224" s="18"/>
      <c r="S224" s="18"/>
      <c r="T224" s="18"/>
      <c r="U224" s="12">
        <f t="shared" si="26"/>
        <v>10</v>
      </c>
    </row>
    <row r="225" spans="1:21" ht="15.75" x14ac:dyDescent="0.25">
      <c r="A225" s="49">
        <v>212</v>
      </c>
      <c r="B225" s="40"/>
      <c r="C225" s="40"/>
      <c r="D225" s="36"/>
      <c r="E225" s="37"/>
      <c r="F225" s="38">
        <v>0</v>
      </c>
      <c r="G225" s="39">
        <v>1</v>
      </c>
      <c r="H225" s="64">
        <f t="shared" si="22"/>
        <v>0</v>
      </c>
      <c r="I225" s="67">
        <f t="shared" si="23"/>
        <v>0</v>
      </c>
      <c r="J225" s="67">
        <f t="shared" si="24"/>
        <v>0</v>
      </c>
      <c r="K225" s="67">
        <f t="shared" si="25"/>
        <v>0</v>
      </c>
      <c r="L225" s="67">
        <f t="shared" si="21"/>
        <v>0</v>
      </c>
      <c r="O225" s="18"/>
      <c r="P225" s="18"/>
      <c r="Q225" s="18"/>
      <c r="R225" s="18"/>
      <c r="S225" s="18"/>
      <c r="T225" s="18"/>
      <c r="U225" s="12">
        <f t="shared" si="26"/>
        <v>10</v>
      </c>
    </row>
    <row r="226" spans="1:21" ht="15.75" x14ac:dyDescent="0.25">
      <c r="A226" s="49">
        <v>213</v>
      </c>
      <c r="B226" s="40"/>
      <c r="C226" s="40"/>
      <c r="D226" s="36"/>
      <c r="E226" s="37"/>
      <c r="F226" s="38">
        <v>0</v>
      </c>
      <c r="G226" s="39">
        <v>1</v>
      </c>
      <c r="H226" s="64">
        <f t="shared" si="22"/>
        <v>0</v>
      </c>
      <c r="I226" s="67">
        <f t="shared" si="23"/>
        <v>0</v>
      </c>
      <c r="J226" s="67">
        <f t="shared" si="24"/>
        <v>0</v>
      </c>
      <c r="K226" s="67">
        <f t="shared" si="25"/>
        <v>0</v>
      </c>
      <c r="L226" s="67">
        <f t="shared" si="21"/>
        <v>0</v>
      </c>
      <c r="O226" s="18"/>
      <c r="P226" s="18"/>
      <c r="Q226" s="18"/>
      <c r="R226" s="18"/>
      <c r="S226" s="18"/>
      <c r="T226" s="18"/>
      <c r="U226" s="12">
        <f t="shared" si="26"/>
        <v>10</v>
      </c>
    </row>
    <row r="227" spans="1:21" ht="15.75" x14ac:dyDescent="0.25">
      <c r="A227" s="49">
        <v>214</v>
      </c>
      <c r="B227" s="40"/>
      <c r="C227" s="40"/>
      <c r="D227" s="36"/>
      <c r="E227" s="37"/>
      <c r="F227" s="38">
        <v>0</v>
      </c>
      <c r="G227" s="39">
        <v>1</v>
      </c>
      <c r="H227" s="64">
        <f t="shared" si="22"/>
        <v>0</v>
      </c>
      <c r="I227" s="67">
        <f t="shared" si="23"/>
        <v>0</v>
      </c>
      <c r="J227" s="67">
        <f t="shared" si="24"/>
        <v>0</v>
      </c>
      <c r="K227" s="67">
        <f t="shared" si="25"/>
        <v>0</v>
      </c>
      <c r="L227" s="67">
        <f t="shared" si="21"/>
        <v>0</v>
      </c>
      <c r="O227" s="18"/>
      <c r="P227" s="18"/>
      <c r="Q227" s="18"/>
      <c r="R227" s="18"/>
      <c r="S227" s="18"/>
      <c r="T227" s="18"/>
      <c r="U227" s="12">
        <f t="shared" si="26"/>
        <v>10</v>
      </c>
    </row>
    <row r="228" spans="1:21" ht="15.75" x14ac:dyDescent="0.25">
      <c r="A228" s="49">
        <v>215</v>
      </c>
      <c r="B228" s="40"/>
      <c r="C228" s="40"/>
      <c r="D228" s="36"/>
      <c r="E228" s="37"/>
      <c r="F228" s="38">
        <v>0</v>
      </c>
      <c r="G228" s="39">
        <v>1</v>
      </c>
      <c r="H228" s="64">
        <f t="shared" si="22"/>
        <v>0</v>
      </c>
      <c r="I228" s="67">
        <f t="shared" si="23"/>
        <v>0</v>
      </c>
      <c r="J228" s="67">
        <f t="shared" si="24"/>
        <v>0</v>
      </c>
      <c r="K228" s="67">
        <f t="shared" si="25"/>
        <v>0</v>
      </c>
      <c r="L228" s="67">
        <f t="shared" si="21"/>
        <v>0</v>
      </c>
      <c r="O228" s="18"/>
      <c r="P228" s="18"/>
      <c r="Q228" s="18"/>
      <c r="R228" s="18"/>
      <c r="S228" s="18"/>
      <c r="T228" s="18"/>
      <c r="U228" s="12">
        <f t="shared" si="26"/>
        <v>10</v>
      </c>
    </row>
    <row r="229" spans="1:21" ht="15.75" x14ac:dyDescent="0.25">
      <c r="A229" s="49">
        <v>216</v>
      </c>
      <c r="B229" s="40"/>
      <c r="C229" s="40"/>
      <c r="D229" s="36"/>
      <c r="E229" s="37"/>
      <c r="F229" s="38">
        <v>0</v>
      </c>
      <c r="G229" s="39">
        <v>1</v>
      </c>
      <c r="H229" s="64">
        <f t="shared" si="22"/>
        <v>0</v>
      </c>
      <c r="I229" s="67">
        <f t="shared" si="23"/>
        <v>0</v>
      </c>
      <c r="J229" s="67">
        <f t="shared" si="24"/>
        <v>0</v>
      </c>
      <c r="K229" s="67">
        <f t="shared" si="25"/>
        <v>0</v>
      </c>
      <c r="L229" s="67">
        <f t="shared" si="21"/>
        <v>0</v>
      </c>
      <c r="O229" s="18"/>
      <c r="P229" s="18"/>
      <c r="Q229" s="18"/>
      <c r="R229" s="18"/>
      <c r="S229" s="18"/>
      <c r="T229" s="18"/>
      <c r="U229" s="12">
        <f t="shared" si="26"/>
        <v>10</v>
      </c>
    </row>
    <row r="230" spans="1:21" ht="15.75" x14ac:dyDescent="0.25">
      <c r="A230" s="49">
        <v>217</v>
      </c>
      <c r="B230" s="40"/>
      <c r="C230" s="40"/>
      <c r="D230" s="36"/>
      <c r="E230" s="37"/>
      <c r="F230" s="38">
        <v>0</v>
      </c>
      <c r="G230" s="39">
        <v>1</v>
      </c>
      <c r="H230" s="64">
        <f t="shared" si="22"/>
        <v>0</v>
      </c>
      <c r="I230" s="67">
        <f t="shared" si="23"/>
        <v>0</v>
      </c>
      <c r="J230" s="67">
        <f t="shared" si="24"/>
        <v>0</v>
      </c>
      <c r="K230" s="67">
        <f t="shared" si="25"/>
        <v>0</v>
      </c>
      <c r="L230" s="67">
        <f t="shared" si="21"/>
        <v>0</v>
      </c>
      <c r="O230" s="18"/>
      <c r="P230" s="18"/>
      <c r="Q230" s="18"/>
      <c r="R230" s="18"/>
      <c r="S230" s="18"/>
      <c r="T230" s="18"/>
      <c r="U230" s="12">
        <f t="shared" si="26"/>
        <v>10</v>
      </c>
    </row>
    <row r="231" spans="1:21" ht="15.75" x14ac:dyDescent="0.25">
      <c r="A231" s="49">
        <v>218</v>
      </c>
      <c r="B231" s="40"/>
      <c r="C231" s="40"/>
      <c r="D231" s="36"/>
      <c r="E231" s="37"/>
      <c r="F231" s="38">
        <v>0</v>
      </c>
      <c r="G231" s="39">
        <v>1</v>
      </c>
      <c r="H231" s="64">
        <f t="shared" si="22"/>
        <v>0</v>
      </c>
      <c r="I231" s="67">
        <f t="shared" si="23"/>
        <v>0</v>
      </c>
      <c r="J231" s="67">
        <f t="shared" si="24"/>
        <v>0</v>
      </c>
      <c r="K231" s="67">
        <f t="shared" si="25"/>
        <v>0</v>
      </c>
      <c r="L231" s="67">
        <f t="shared" si="21"/>
        <v>0</v>
      </c>
      <c r="O231" s="18"/>
      <c r="P231" s="18"/>
      <c r="Q231" s="18"/>
      <c r="R231" s="18"/>
      <c r="S231" s="18"/>
      <c r="T231" s="18"/>
      <c r="U231" s="12">
        <f t="shared" si="26"/>
        <v>10</v>
      </c>
    </row>
    <row r="232" spans="1:21" ht="15.75" x14ac:dyDescent="0.25">
      <c r="A232" s="49">
        <v>219</v>
      </c>
      <c r="B232" s="40"/>
      <c r="C232" s="40"/>
      <c r="D232" s="36"/>
      <c r="E232" s="37"/>
      <c r="F232" s="38">
        <v>0</v>
      </c>
      <c r="G232" s="39">
        <v>1</v>
      </c>
      <c r="H232" s="64">
        <f t="shared" si="22"/>
        <v>0</v>
      </c>
      <c r="I232" s="67">
        <f t="shared" si="23"/>
        <v>0</v>
      </c>
      <c r="J232" s="67">
        <f t="shared" si="24"/>
        <v>0</v>
      </c>
      <c r="K232" s="67">
        <f t="shared" si="25"/>
        <v>0</v>
      </c>
      <c r="L232" s="67">
        <f t="shared" si="21"/>
        <v>0</v>
      </c>
      <c r="O232" s="18"/>
      <c r="P232" s="18"/>
      <c r="Q232" s="18"/>
      <c r="R232" s="18"/>
      <c r="S232" s="18"/>
      <c r="T232" s="18"/>
      <c r="U232" s="12">
        <f t="shared" si="26"/>
        <v>10</v>
      </c>
    </row>
    <row r="233" spans="1:21" ht="15.75" x14ac:dyDescent="0.25">
      <c r="A233" s="49">
        <v>220</v>
      </c>
      <c r="B233" s="40"/>
      <c r="C233" s="40"/>
      <c r="D233" s="36"/>
      <c r="E233" s="37"/>
      <c r="F233" s="38">
        <v>0</v>
      </c>
      <c r="G233" s="39">
        <v>1</v>
      </c>
      <c r="H233" s="64">
        <f t="shared" si="22"/>
        <v>0</v>
      </c>
      <c r="I233" s="67">
        <f t="shared" si="23"/>
        <v>0</v>
      </c>
      <c r="J233" s="67">
        <f t="shared" si="24"/>
        <v>0</v>
      </c>
      <c r="K233" s="67">
        <f t="shared" si="25"/>
        <v>0</v>
      </c>
      <c r="L233" s="67">
        <f t="shared" si="21"/>
        <v>0</v>
      </c>
      <c r="O233" s="18"/>
      <c r="P233" s="18"/>
      <c r="Q233" s="18"/>
      <c r="R233" s="18"/>
      <c r="S233" s="18"/>
      <c r="T233" s="18"/>
      <c r="U233" s="12">
        <f t="shared" si="26"/>
        <v>10</v>
      </c>
    </row>
    <row r="234" spans="1:21" ht="15.75" x14ac:dyDescent="0.25">
      <c r="A234" s="49">
        <v>221</v>
      </c>
      <c r="B234" s="40"/>
      <c r="C234" s="40"/>
      <c r="D234" s="36"/>
      <c r="E234" s="37"/>
      <c r="F234" s="38">
        <v>0</v>
      </c>
      <c r="G234" s="39">
        <v>1</v>
      </c>
      <c r="H234" s="64">
        <f t="shared" si="22"/>
        <v>0</v>
      </c>
      <c r="I234" s="67">
        <f t="shared" si="23"/>
        <v>0</v>
      </c>
      <c r="J234" s="67">
        <f t="shared" si="24"/>
        <v>0</v>
      </c>
      <c r="K234" s="67">
        <f t="shared" si="25"/>
        <v>0</v>
      </c>
      <c r="L234" s="67">
        <f t="shared" si="21"/>
        <v>0</v>
      </c>
      <c r="O234" s="18"/>
      <c r="P234" s="18"/>
      <c r="Q234" s="18"/>
      <c r="R234" s="18"/>
      <c r="S234" s="18"/>
      <c r="T234" s="18"/>
      <c r="U234" s="12">
        <f t="shared" si="26"/>
        <v>10</v>
      </c>
    </row>
    <row r="235" spans="1:21" ht="15.75" x14ac:dyDescent="0.25">
      <c r="A235" s="49">
        <v>222</v>
      </c>
      <c r="B235" s="40"/>
      <c r="C235" s="40"/>
      <c r="D235" s="36"/>
      <c r="E235" s="37"/>
      <c r="F235" s="38">
        <v>0</v>
      </c>
      <c r="G235" s="39">
        <v>1</v>
      </c>
      <c r="H235" s="64">
        <f t="shared" si="22"/>
        <v>0</v>
      </c>
      <c r="I235" s="67">
        <f t="shared" si="23"/>
        <v>0</v>
      </c>
      <c r="J235" s="67">
        <f t="shared" si="24"/>
        <v>0</v>
      </c>
      <c r="K235" s="67">
        <f t="shared" si="25"/>
        <v>0</v>
      </c>
      <c r="L235" s="67">
        <f t="shared" si="21"/>
        <v>0</v>
      </c>
      <c r="O235" s="18"/>
      <c r="P235" s="18"/>
      <c r="Q235" s="18"/>
      <c r="R235" s="18"/>
      <c r="S235" s="18"/>
      <c r="T235" s="18"/>
      <c r="U235" s="12">
        <f t="shared" si="26"/>
        <v>10</v>
      </c>
    </row>
    <row r="236" spans="1:21" ht="15.75" x14ac:dyDescent="0.25">
      <c r="A236" s="49">
        <v>223</v>
      </c>
      <c r="B236" s="40"/>
      <c r="C236" s="40"/>
      <c r="D236" s="36"/>
      <c r="E236" s="37"/>
      <c r="F236" s="38">
        <v>0</v>
      </c>
      <c r="G236" s="39">
        <v>1</v>
      </c>
      <c r="H236" s="64">
        <f t="shared" si="22"/>
        <v>0</v>
      </c>
      <c r="I236" s="67">
        <f t="shared" si="23"/>
        <v>0</v>
      </c>
      <c r="J236" s="67">
        <f t="shared" si="24"/>
        <v>0</v>
      </c>
      <c r="K236" s="67">
        <f t="shared" si="25"/>
        <v>0</v>
      </c>
      <c r="L236" s="67">
        <f t="shared" si="21"/>
        <v>0</v>
      </c>
      <c r="O236" s="18"/>
      <c r="P236" s="18"/>
      <c r="Q236" s="18"/>
      <c r="R236" s="18"/>
      <c r="S236" s="18"/>
      <c r="T236" s="18"/>
      <c r="U236" s="12">
        <f t="shared" si="26"/>
        <v>10</v>
      </c>
    </row>
    <row r="237" spans="1:21" ht="15.75" x14ac:dyDescent="0.25">
      <c r="A237" s="49">
        <v>224</v>
      </c>
      <c r="B237" s="40"/>
      <c r="C237" s="40"/>
      <c r="D237" s="36"/>
      <c r="E237" s="37"/>
      <c r="F237" s="38">
        <v>0</v>
      </c>
      <c r="G237" s="39">
        <v>1</v>
      </c>
      <c r="H237" s="64">
        <f t="shared" si="22"/>
        <v>0</v>
      </c>
      <c r="I237" s="67">
        <f t="shared" si="23"/>
        <v>0</v>
      </c>
      <c r="J237" s="67">
        <f t="shared" si="24"/>
        <v>0</v>
      </c>
      <c r="K237" s="67">
        <f t="shared" si="25"/>
        <v>0</v>
      </c>
      <c r="L237" s="67">
        <f t="shared" si="21"/>
        <v>0</v>
      </c>
      <c r="O237" s="18"/>
      <c r="P237" s="18"/>
      <c r="Q237" s="18"/>
      <c r="R237" s="18"/>
      <c r="S237" s="18"/>
      <c r="T237" s="18"/>
      <c r="U237" s="12">
        <f t="shared" si="26"/>
        <v>10</v>
      </c>
    </row>
    <row r="238" spans="1:21" ht="15.75" x14ac:dyDescent="0.25">
      <c r="A238" s="49">
        <v>225</v>
      </c>
      <c r="B238" s="40"/>
      <c r="C238" s="40"/>
      <c r="D238" s="36"/>
      <c r="E238" s="37"/>
      <c r="F238" s="38">
        <v>0</v>
      </c>
      <c r="G238" s="39">
        <v>1</v>
      </c>
      <c r="H238" s="64">
        <f t="shared" si="22"/>
        <v>0</v>
      </c>
      <c r="I238" s="67">
        <f t="shared" si="23"/>
        <v>0</v>
      </c>
      <c r="J238" s="67">
        <f t="shared" si="24"/>
        <v>0</v>
      </c>
      <c r="K238" s="67">
        <f t="shared" si="25"/>
        <v>0</v>
      </c>
      <c r="L238" s="67">
        <f t="shared" si="21"/>
        <v>0</v>
      </c>
      <c r="O238" s="18"/>
      <c r="P238" s="18"/>
      <c r="Q238" s="18"/>
      <c r="R238" s="18"/>
      <c r="S238" s="18"/>
      <c r="T238" s="18"/>
      <c r="U238" s="12">
        <f t="shared" si="26"/>
        <v>10</v>
      </c>
    </row>
    <row r="239" spans="1:21" ht="15.75" x14ac:dyDescent="0.25">
      <c r="A239" s="49">
        <v>226</v>
      </c>
      <c r="B239" s="40"/>
      <c r="C239" s="40"/>
      <c r="D239" s="36"/>
      <c r="E239" s="37"/>
      <c r="F239" s="38">
        <v>0</v>
      </c>
      <c r="G239" s="39">
        <v>1</v>
      </c>
      <c r="H239" s="64">
        <f t="shared" si="22"/>
        <v>0</v>
      </c>
      <c r="I239" s="67">
        <f t="shared" si="23"/>
        <v>0</v>
      </c>
      <c r="J239" s="67">
        <f t="shared" si="24"/>
        <v>0</v>
      </c>
      <c r="K239" s="67">
        <f t="shared" si="25"/>
        <v>0</v>
      </c>
      <c r="L239" s="67">
        <f t="shared" si="21"/>
        <v>0</v>
      </c>
      <c r="O239" s="18"/>
      <c r="P239" s="18"/>
      <c r="Q239" s="18"/>
      <c r="R239" s="18"/>
      <c r="S239" s="18"/>
      <c r="T239" s="18"/>
      <c r="U239" s="12">
        <f t="shared" si="26"/>
        <v>10</v>
      </c>
    </row>
    <row r="240" spans="1:21" ht="15.75" x14ac:dyDescent="0.25">
      <c r="A240" s="49">
        <v>227</v>
      </c>
      <c r="B240" s="40"/>
      <c r="C240" s="40"/>
      <c r="D240" s="36"/>
      <c r="E240" s="37"/>
      <c r="F240" s="38">
        <v>0</v>
      </c>
      <c r="G240" s="39">
        <v>1</v>
      </c>
      <c r="H240" s="64">
        <f t="shared" si="22"/>
        <v>0</v>
      </c>
      <c r="I240" s="67">
        <f t="shared" si="23"/>
        <v>0</v>
      </c>
      <c r="J240" s="67">
        <f t="shared" si="24"/>
        <v>0</v>
      </c>
      <c r="K240" s="67">
        <f t="shared" si="25"/>
        <v>0</v>
      </c>
      <c r="L240" s="67">
        <f t="shared" si="21"/>
        <v>0</v>
      </c>
      <c r="O240" s="18"/>
      <c r="P240" s="18"/>
      <c r="Q240" s="18"/>
      <c r="R240" s="18"/>
      <c r="S240" s="18"/>
      <c r="T240" s="18"/>
      <c r="U240" s="12">
        <f t="shared" si="26"/>
        <v>10</v>
      </c>
    </row>
    <row r="241" spans="1:21" ht="15.75" x14ac:dyDescent="0.25">
      <c r="A241" s="49">
        <v>228</v>
      </c>
      <c r="B241" s="40"/>
      <c r="C241" s="40"/>
      <c r="D241" s="36"/>
      <c r="E241" s="37"/>
      <c r="F241" s="38">
        <v>0</v>
      </c>
      <c r="G241" s="39">
        <v>1</v>
      </c>
      <c r="H241" s="64">
        <f t="shared" si="22"/>
        <v>0</v>
      </c>
      <c r="I241" s="67">
        <f t="shared" si="23"/>
        <v>0</v>
      </c>
      <c r="J241" s="67">
        <f t="shared" si="24"/>
        <v>0</v>
      </c>
      <c r="K241" s="67">
        <f t="shared" si="25"/>
        <v>0</v>
      </c>
      <c r="L241" s="67">
        <f t="shared" si="21"/>
        <v>0</v>
      </c>
      <c r="O241" s="18"/>
      <c r="P241" s="18"/>
      <c r="Q241" s="18"/>
      <c r="R241" s="18"/>
      <c r="S241" s="18"/>
      <c r="T241" s="18"/>
      <c r="U241" s="12">
        <f t="shared" si="26"/>
        <v>10</v>
      </c>
    </row>
    <row r="242" spans="1:21" ht="15.75" x14ac:dyDescent="0.25">
      <c r="A242" s="49">
        <v>229</v>
      </c>
      <c r="B242" s="40"/>
      <c r="C242" s="40"/>
      <c r="D242" s="36"/>
      <c r="E242" s="37"/>
      <c r="F242" s="38">
        <v>0</v>
      </c>
      <c r="G242" s="39">
        <v>1</v>
      </c>
      <c r="H242" s="64">
        <f t="shared" si="22"/>
        <v>0</v>
      </c>
      <c r="I242" s="67">
        <f t="shared" si="23"/>
        <v>0</v>
      </c>
      <c r="J242" s="67">
        <f t="shared" si="24"/>
        <v>0</v>
      </c>
      <c r="K242" s="67">
        <f t="shared" si="25"/>
        <v>0</v>
      </c>
      <c r="L242" s="67">
        <f t="shared" si="21"/>
        <v>0</v>
      </c>
      <c r="O242" s="18"/>
      <c r="P242" s="18"/>
      <c r="Q242" s="18"/>
      <c r="R242" s="18"/>
      <c r="S242" s="18"/>
      <c r="T242" s="18"/>
      <c r="U242" s="12">
        <f t="shared" si="26"/>
        <v>10</v>
      </c>
    </row>
    <row r="243" spans="1:21" ht="15.75" x14ac:dyDescent="0.25">
      <c r="A243" s="49">
        <v>230</v>
      </c>
      <c r="B243" s="40"/>
      <c r="C243" s="40"/>
      <c r="D243" s="36"/>
      <c r="E243" s="37"/>
      <c r="F243" s="38">
        <v>0</v>
      </c>
      <c r="G243" s="39">
        <v>1</v>
      </c>
      <c r="H243" s="64">
        <f t="shared" si="22"/>
        <v>0</v>
      </c>
      <c r="I243" s="67">
        <f t="shared" si="23"/>
        <v>0</v>
      </c>
      <c r="J243" s="67">
        <f t="shared" si="24"/>
        <v>0</v>
      </c>
      <c r="K243" s="67">
        <f t="shared" si="25"/>
        <v>0</v>
      </c>
      <c r="L243" s="67">
        <f t="shared" si="21"/>
        <v>0</v>
      </c>
      <c r="O243" s="18"/>
      <c r="P243" s="18"/>
      <c r="Q243" s="18"/>
      <c r="R243" s="18"/>
      <c r="S243" s="18"/>
      <c r="T243" s="18"/>
      <c r="U243" s="12">
        <f t="shared" si="26"/>
        <v>10</v>
      </c>
    </row>
    <row r="244" spans="1:21" ht="15.75" x14ac:dyDescent="0.25">
      <c r="A244" s="49">
        <v>231</v>
      </c>
      <c r="B244" s="40"/>
      <c r="C244" s="40"/>
      <c r="D244" s="36"/>
      <c r="E244" s="37"/>
      <c r="F244" s="38">
        <v>0</v>
      </c>
      <c r="G244" s="39">
        <v>1</v>
      </c>
      <c r="H244" s="64">
        <f t="shared" si="22"/>
        <v>0</v>
      </c>
      <c r="I244" s="67">
        <f t="shared" si="23"/>
        <v>0</v>
      </c>
      <c r="J244" s="67">
        <f t="shared" si="24"/>
        <v>0</v>
      </c>
      <c r="K244" s="67">
        <f t="shared" si="25"/>
        <v>0</v>
      </c>
      <c r="L244" s="67">
        <f t="shared" si="21"/>
        <v>0</v>
      </c>
      <c r="O244" s="18"/>
      <c r="P244" s="18"/>
      <c r="Q244" s="18"/>
      <c r="R244" s="18"/>
      <c r="S244" s="18"/>
      <c r="T244" s="18"/>
      <c r="U244" s="12">
        <f t="shared" si="26"/>
        <v>10</v>
      </c>
    </row>
    <row r="245" spans="1:21" ht="15.75" x14ac:dyDescent="0.25">
      <c r="A245" s="49">
        <v>232</v>
      </c>
      <c r="B245" s="40"/>
      <c r="C245" s="40"/>
      <c r="D245" s="36"/>
      <c r="E245" s="37"/>
      <c r="F245" s="38">
        <v>0</v>
      </c>
      <c r="G245" s="39">
        <v>1</v>
      </c>
      <c r="H245" s="64">
        <f t="shared" si="22"/>
        <v>0</v>
      </c>
      <c r="I245" s="67">
        <f t="shared" si="23"/>
        <v>0</v>
      </c>
      <c r="J245" s="67">
        <f t="shared" si="24"/>
        <v>0</v>
      </c>
      <c r="K245" s="67">
        <f t="shared" si="25"/>
        <v>0</v>
      </c>
      <c r="L245" s="67">
        <f t="shared" si="21"/>
        <v>0</v>
      </c>
      <c r="O245" s="18"/>
      <c r="P245" s="18"/>
      <c r="Q245" s="18"/>
      <c r="R245" s="18"/>
      <c r="S245" s="18"/>
      <c r="T245" s="18"/>
      <c r="U245" s="12">
        <f t="shared" si="26"/>
        <v>10</v>
      </c>
    </row>
    <row r="246" spans="1:21" ht="15.75" x14ac:dyDescent="0.25">
      <c r="A246" s="49">
        <v>233</v>
      </c>
      <c r="B246" s="40"/>
      <c r="C246" s="40"/>
      <c r="D246" s="36"/>
      <c r="E246" s="37"/>
      <c r="F246" s="38">
        <v>0</v>
      </c>
      <c r="G246" s="39">
        <v>1</v>
      </c>
      <c r="H246" s="64">
        <f t="shared" si="22"/>
        <v>0</v>
      </c>
      <c r="I246" s="67">
        <f t="shared" si="23"/>
        <v>0</v>
      </c>
      <c r="J246" s="67">
        <f t="shared" si="24"/>
        <v>0</v>
      </c>
      <c r="K246" s="67">
        <f t="shared" si="25"/>
        <v>0</v>
      </c>
      <c r="L246" s="67">
        <f t="shared" si="21"/>
        <v>0</v>
      </c>
      <c r="O246" s="18"/>
      <c r="P246" s="18"/>
      <c r="Q246" s="18"/>
      <c r="R246" s="18"/>
      <c r="S246" s="18"/>
      <c r="T246" s="18"/>
      <c r="U246" s="12">
        <f t="shared" si="26"/>
        <v>10</v>
      </c>
    </row>
    <row r="247" spans="1:21" ht="15.75" x14ac:dyDescent="0.25">
      <c r="A247" s="49">
        <v>234</v>
      </c>
      <c r="B247" s="40"/>
      <c r="C247" s="40"/>
      <c r="D247" s="36"/>
      <c r="E247" s="37"/>
      <c r="F247" s="38">
        <v>0</v>
      </c>
      <c r="G247" s="39">
        <v>1</v>
      </c>
      <c r="H247" s="64">
        <f t="shared" si="22"/>
        <v>0</v>
      </c>
      <c r="I247" s="67">
        <f t="shared" si="23"/>
        <v>0</v>
      </c>
      <c r="J247" s="67">
        <f t="shared" si="24"/>
        <v>0</v>
      </c>
      <c r="K247" s="67">
        <f t="shared" si="25"/>
        <v>0</v>
      </c>
      <c r="L247" s="67">
        <f t="shared" si="21"/>
        <v>0</v>
      </c>
      <c r="O247" s="18"/>
      <c r="P247" s="18"/>
      <c r="Q247" s="18"/>
      <c r="R247" s="18"/>
      <c r="S247" s="18"/>
      <c r="T247" s="18"/>
      <c r="U247" s="12">
        <f t="shared" si="26"/>
        <v>10</v>
      </c>
    </row>
    <row r="248" spans="1:21" ht="15.75" x14ac:dyDescent="0.25">
      <c r="A248" s="49">
        <v>235</v>
      </c>
      <c r="B248" s="40"/>
      <c r="C248" s="40"/>
      <c r="D248" s="36"/>
      <c r="E248" s="37"/>
      <c r="F248" s="38">
        <v>0</v>
      </c>
      <c r="G248" s="39">
        <v>1</v>
      </c>
      <c r="H248" s="64">
        <f t="shared" si="22"/>
        <v>0</v>
      </c>
      <c r="I248" s="67">
        <f t="shared" si="23"/>
        <v>0</v>
      </c>
      <c r="J248" s="67">
        <f t="shared" si="24"/>
        <v>0</v>
      </c>
      <c r="K248" s="67">
        <f t="shared" si="25"/>
        <v>0</v>
      </c>
      <c r="L248" s="67">
        <f t="shared" si="21"/>
        <v>0</v>
      </c>
      <c r="O248" s="18"/>
      <c r="P248" s="18"/>
      <c r="Q248" s="18"/>
      <c r="R248" s="18"/>
      <c r="S248" s="18"/>
      <c r="T248" s="18"/>
      <c r="U248" s="12">
        <f t="shared" si="26"/>
        <v>10</v>
      </c>
    </row>
    <row r="249" spans="1:21" ht="15.75" x14ac:dyDescent="0.25">
      <c r="A249" s="49">
        <v>236</v>
      </c>
      <c r="B249" s="40"/>
      <c r="C249" s="40"/>
      <c r="D249" s="36"/>
      <c r="E249" s="37"/>
      <c r="F249" s="38">
        <v>0</v>
      </c>
      <c r="G249" s="39">
        <v>1</v>
      </c>
      <c r="H249" s="64">
        <f t="shared" si="22"/>
        <v>0</v>
      </c>
      <c r="I249" s="67">
        <f t="shared" si="23"/>
        <v>0</v>
      </c>
      <c r="J249" s="67">
        <f t="shared" si="24"/>
        <v>0</v>
      </c>
      <c r="K249" s="67">
        <f t="shared" si="25"/>
        <v>0</v>
      </c>
      <c r="L249" s="67">
        <f t="shared" si="21"/>
        <v>0</v>
      </c>
      <c r="O249" s="18"/>
      <c r="P249" s="18"/>
      <c r="Q249" s="18"/>
      <c r="R249" s="18"/>
      <c r="S249" s="18"/>
      <c r="T249" s="18"/>
      <c r="U249" s="12">
        <f t="shared" si="26"/>
        <v>10</v>
      </c>
    </row>
    <row r="250" spans="1:21" ht="15.75" x14ac:dyDescent="0.25">
      <c r="A250" s="49">
        <v>237</v>
      </c>
      <c r="B250" s="40"/>
      <c r="C250" s="40"/>
      <c r="D250" s="36"/>
      <c r="E250" s="37"/>
      <c r="F250" s="38">
        <v>0</v>
      </c>
      <c r="G250" s="39">
        <v>1</v>
      </c>
      <c r="H250" s="64">
        <f t="shared" si="22"/>
        <v>0</v>
      </c>
      <c r="I250" s="67">
        <f t="shared" si="23"/>
        <v>0</v>
      </c>
      <c r="J250" s="67">
        <f t="shared" si="24"/>
        <v>0</v>
      </c>
      <c r="K250" s="67">
        <f t="shared" si="25"/>
        <v>0</v>
      </c>
      <c r="L250" s="67">
        <f t="shared" si="21"/>
        <v>0</v>
      </c>
      <c r="O250" s="18"/>
      <c r="P250" s="18"/>
      <c r="Q250" s="18"/>
      <c r="R250" s="18"/>
      <c r="S250" s="18"/>
      <c r="T250" s="18"/>
      <c r="U250" s="12">
        <f t="shared" si="26"/>
        <v>10</v>
      </c>
    </row>
    <row r="251" spans="1:21" ht="15.75" x14ac:dyDescent="0.25">
      <c r="A251" s="49">
        <v>238</v>
      </c>
      <c r="B251" s="40"/>
      <c r="C251" s="40"/>
      <c r="D251" s="36"/>
      <c r="E251" s="37"/>
      <c r="F251" s="38">
        <v>0</v>
      </c>
      <c r="G251" s="39">
        <v>1</v>
      </c>
      <c r="H251" s="64">
        <f t="shared" si="22"/>
        <v>0</v>
      </c>
      <c r="I251" s="67">
        <f t="shared" si="23"/>
        <v>0</v>
      </c>
      <c r="J251" s="67">
        <f t="shared" si="24"/>
        <v>0</v>
      </c>
      <c r="K251" s="67">
        <f t="shared" si="25"/>
        <v>0</v>
      </c>
      <c r="L251" s="67">
        <f t="shared" si="21"/>
        <v>0</v>
      </c>
      <c r="O251" s="18"/>
      <c r="P251" s="18"/>
      <c r="Q251" s="18"/>
      <c r="R251" s="18"/>
      <c r="S251" s="18"/>
      <c r="T251" s="18"/>
      <c r="U251" s="12">
        <f t="shared" si="26"/>
        <v>10</v>
      </c>
    </row>
    <row r="252" spans="1:21" ht="15.75" x14ac:dyDescent="0.25">
      <c r="A252" s="49">
        <v>239</v>
      </c>
      <c r="B252" s="40"/>
      <c r="C252" s="40"/>
      <c r="D252" s="36"/>
      <c r="E252" s="37"/>
      <c r="F252" s="38">
        <v>0</v>
      </c>
      <c r="G252" s="39">
        <v>1</v>
      </c>
      <c r="H252" s="64">
        <f t="shared" si="22"/>
        <v>0</v>
      </c>
      <c r="I252" s="67">
        <f t="shared" si="23"/>
        <v>0</v>
      </c>
      <c r="J252" s="67">
        <f t="shared" si="24"/>
        <v>0</v>
      </c>
      <c r="K252" s="67">
        <f t="shared" si="25"/>
        <v>0</v>
      </c>
      <c r="L252" s="67">
        <f t="shared" si="21"/>
        <v>0</v>
      </c>
      <c r="O252" s="18"/>
      <c r="P252" s="18"/>
      <c r="Q252" s="18"/>
      <c r="R252" s="18"/>
      <c r="S252" s="18"/>
      <c r="T252" s="18"/>
      <c r="U252" s="12">
        <f t="shared" si="26"/>
        <v>10</v>
      </c>
    </row>
    <row r="253" spans="1:21" ht="15.75" x14ac:dyDescent="0.25">
      <c r="A253" s="49">
        <v>240</v>
      </c>
      <c r="B253" s="40"/>
      <c r="C253" s="40"/>
      <c r="D253" s="36"/>
      <c r="E253" s="37"/>
      <c r="F253" s="38">
        <v>0</v>
      </c>
      <c r="G253" s="39">
        <v>1</v>
      </c>
      <c r="H253" s="64">
        <f t="shared" si="22"/>
        <v>0</v>
      </c>
      <c r="I253" s="67">
        <f t="shared" si="23"/>
        <v>0</v>
      </c>
      <c r="J253" s="67">
        <f t="shared" si="24"/>
        <v>0</v>
      </c>
      <c r="K253" s="67">
        <f t="shared" si="25"/>
        <v>0</v>
      </c>
      <c r="L253" s="67">
        <f t="shared" si="21"/>
        <v>0</v>
      </c>
      <c r="O253" s="18"/>
      <c r="P253" s="18"/>
      <c r="Q253" s="18"/>
      <c r="R253" s="18"/>
      <c r="S253" s="18"/>
      <c r="T253" s="18"/>
      <c r="U253" s="12">
        <f t="shared" si="26"/>
        <v>10</v>
      </c>
    </row>
    <row r="254" spans="1:21" ht="15.75" x14ac:dyDescent="0.25">
      <c r="A254" s="49">
        <v>241</v>
      </c>
      <c r="B254" s="40"/>
      <c r="C254" s="40"/>
      <c r="D254" s="36"/>
      <c r="E254" s="37"/>
      <c r="F254" s="38">
        <v>0</v>
      </c>
      <c r="G254" s="39">
        <v>1</v>
      </c>
      <c r="H254" s="64">
        <f t="shared" si="22"/>
        <v>0</v>
      </c>
      <c r="I254" s="67">
        <f t="shared" si="23"/>
        <v>0</v>
      </c>
      <c r="J254" s="67">
        <f t="shared" si="24"/>
        <v>0</v>
      </c>
      <c r="K254" s="67">
        <f t="shared" si="25"/>
        <v>0</v>
      </c>
      <c r="L254" s="67">
        <f t="shared" si="21"/>
        <v>0</v>
      </c>
      <c r="O254" s="18"/>
      <c r="P254" s="18"/>
      <c r="Q254" s="18"/>
      <c r="R254" s="18"/>
      <c r="S254" s="18"/>
      <c r="T254" s="18"/>
      <c r="U254" s="12">
        <f t="shared" si="26"/>
        <v>10</v>
      </c>
    </row>
    <row r="255" spans="1:21" ht="15.75" x14ac:dyDescent="0.25">
      <c r="A255" s="49">
        <v>242</v>
      </c>
      <c r="B255" s="40"/>
      <c r="C255" s="40"/>
      <c r="D255" s="36"/>
      <c r="E255" s="37"/>
      <c r="F255" s="38">
        <v>0</v>
      </c>
      <c r="G255" s="39">
        <v>1</v>
      </c>
      <c r="H255" s="64">
        <f t="shared" si="22"/>
        <v>0</v>
      </c>
      <c r="I255" s="67">
        <f t="shared" si="23"/>
        <v>0</v>
      </c>
      <c r="J255" s="67">
        <f t="shared" si="24"/>
        <v>0</v>
      </c>
      <c r="K255" s="67">
        <f t="shared" si="25"/>
        <v>0</v>
      </c>
      <c r="L255" s="67">
        <f t="shared" si="21"/>
        <v>0</v>
      </c>
      <c r="O255" s="18"/>
      <c r="P255" s="18"/>
      <c r="Q255" s="18"/>
      <c r="R255" s="18"/>
      <c r="S255" s="18"/>
      <c r="T255" s="18"/>
      <c r="U255" s="12">
        <f t="shared" si="26"/>
        <v>10</v>
      </c>
    </row>
    <row r="256" spans="1:21" ht="15.75" x14ac:dyDescent="0.25">
      <c r="A256" s="49">
        <v>243</v>
      </c>
      <c r="B256" s="40"/>
      <c r="C256" s="40"/>
      <c r="D256" s="36"/>
      <c r="E256" s="37"/>
      <c r="F256" s="38">
        <v>0</v>
      </c>
      <c r="G256" s="39">
        <v>1</v>
      </c>
      <c r="H256" s="64">
        <f t="shared" si="22"/>
        <v>0</v>
      </c>
      <c r="I256" s="67">
        <f t="shared" si="23"/>
        <v>0</v>
      </c>
      <c r="J256" s="67">
        <f t="shared" si="24"/>
        <v>0</v>
      </c>
      <c r="K256" s="67">
        <f t="shared" si="25"/>
        <v>0</v>
      </c>
      <c r="L256" s="67">
        <f t="shared" si="21"/>
        <v>0</v>
      </c>
      <c r="O256" s="18"/>
      <c r="P256" s="18"/>
      <c r="Q256" s="18"/>
      <c r="R256" s="18"/>
      <c r="S256" s="18"/>
      <c r="T256" s="18"/>
      <c r="U256" s="12">
        <f t="shared" si="26"/>
        <v>10</v>
      </c>
    </row>
    <row r="257" spans="1:21" ht="15.75" x14ac:dyDescent="0.25">
      <c r="A257" s="49">
        <v>244</v>
      </c>
      <c r="B257" s="40"/>
      <c r="C257" s="40"/>
      <c r="D257" s="36"/>
      <c r="E257" s="37"/>
      <c r="F257" s="38">
        <v>0</v>
      </c>
      <c r="G257" s="39">
        <v>1</v>
      </c>
      <c r="H257" s="64">
        <f t="shared" si="22"/>
        <v>0</v>
      </c>
      <c r="I257" s="67">
        <f t="shared" si="23"/>
        <v>0</v>
      </c>
      <c r="J257" s="67">
        <f t="shared" si="24"/>
        <v>0</v>
      </c>
      <c r="K257" s="67">
        <f t="shared" si="25"/>
        <v>0</v>
      </c>
      <c r="L257" s="67">
        <f t="shared" si="21"/>
        <v>0</v>
      </c>
      <c r="O257" s="18"/>
      <c r="P257" s="18"/>
      <c r="Q257" s="18"/>
      <c r="R257" s="18"/>
      <c r="S257" s="18"/>
      <c r="T257" s="18"/>
      <c r="U257" s="12">
        <f t="shared" si="26"/>
        <v>10</v>
      </c>
    </row>
    <row r="258" spans="1:21" ht="15.75" x14ac:dyDescent="0.25">
      <c r="A258" s="49">
        <v>245</v>
      </c>
      <c r="B258" s="40"/>
      <c r="C258" s="40"/>
      <c r="D258" s="36"/>
      <c r="E258" s="37"/>
      <c r="F258" s="38">
        <v>0</v>
      </c>
      <c r="G258" s="39">
        <v>1</v>
      </c>
      <c r="H258" s="64">
        <f t="shared" si="22"/>
        <v>0</v>
      </c>
      <c r="I258" s="67">
        <f t="shared" si="23"/>
        <v>0</v>
      </c>
      <c r="J258" s="67">
        <f t="shared" si="24"/>
        <v>0</v>
      </c>
      <c r="K258" s="67">
        <f t="shared" si="25"/>
        <v>0</v>
      </c>
      <c r="L258" s="67">
        <f t="shared" si="21"/>
        <v>0</v>
      </c>
      <c r="O258" s="18"/>
      <c r="P258" s="18"/>
      <c r="Q258" s="18"/>
      <c r="R258" s="18"/>
      <c r="S258" s="18"/>
      <c r="T258" s="18"/>
      <c r="U258" s="12">
        <f t="shared" si="26"/>
        <v>10</v>
      </c>
    </row>
    <row r="259" spans="1:21" ht="15.75" x14ac:dyDescent="0.25">
      <c r="A259" s="49">
        <v>246</v>
      </c>
      <c r="B259" s="40"/>
      <c r="C259" s="40"/>
      <c r="D259" s="36"/>
      <c r="E259" s="37"/>
      <c r="F259" s="38">
        <v>0</v>
      </c>
      <c r="G259" s="39">
        <v>1</v>
      </c>
      <c r="H259" s="64">
        <f t="shared" si="22"/>
        <v>0</v>
      </c>
      <c r="I259" s="67">
        <f t="shared" si="23"/>
        <v>0</v>
      </c>
      <c r="J259" s="67">
        <f t="shared" si="24"/>
        <v>0</v>
      </c>
      <c r="K259" s="67">
        <f t="shared" si="25"/>
        <v>0</v>
      </c>
      <c r="L259" s="67">
        <f t="shared" si="21"/>
        <v>0</v>
      </c>
      <c r="O259" s="18"/>
      <c r="P259" s="18"/>
      <c r="Q259" s="18"/>
      <c r="R259" s="18"/>
      <c r="S259" s="18"/>
      <c r="T259" s="18"/>
      <c r="U259" s="12">
        <f t="shared" si="26"/>
        <v>10</v>
      </c>
    </row>
    <row r="260" spans="1:21" ht="15.75" x14ac:dyDescent="0.25">
      <c r="A260" s="49">
        <v>247</v>
      </c>
      <c r="B260" s="40"/>
      <c r="C260" s="40"/>
      <c r="D260" s="36"/>
      <c r="E260" s="37"/>
      <c r="F260" s="38">
        <v>0</v>
      </c>
      <c r="G260" s="39">
        <v>1</v>
      </c>
      <c r="H260" s="64">
        <f t="shared" si="22"/>
        <v>0</v>
      </c>
      <c r="I260" s="67">
        <f t="shared" si="23"/>
        <v>0</v>
      </c>
      <c r="J260" s="67">
        <f t="shared" si="24"/>
        <v>0</v>
      </c>
      <c r="K260" s="67">
        <f t="shared" si="25"/>
        <v>0</v>
      </c>
      <c r="L260" s="67">
        <f t="shared" si="21"/>
        <v>0</v>
      </c>
      <c r="O260" s="18"/>
      <c r="P260" s="18"/>
      <c r="Q260" s="18"/>
      <c r="R260" s="18"/>
      <c r="S260" s="18"/>
      <c r="T260" s="18"/>
      <c r="U260" s="12">
        <f t="shared" si="26"/>
        <v>10</v>
      </c>
    </row>
    <row r="261" spans="1:21" ht="15.75" x14ac:dyDescent="0.25">
      <c r="A261" s="49">
        <v>248</v>
      </c>
      <c r="B261" s="40"/>
      <c r="C261" s="40"/>
      <c r="D261" s="36"/>
      <c r="E261" s="37"/>
      <c r="F261" s="38">
        <v>0</v>
      </c>
      <c r="G261" s="39">
        <v>1</v>
      </c>
      <c r="H261" s="64">
        <f t="shared" si="22"/>
        <v>0</v>
      </c>
      <c r="I261" s="67">
        <f t="shared" si="23"/>
        <v>0</v>
      </c>
      <c r="J261" s="67">
        <f t="shared" si="24"/>
        <v>0</v>
      </c>
      <c r="K261" s="67">
        <f t="shared" si="25"/>
        <v>0</v>
      </c>
      <c r="L261" s="67">
        <f t="shared" si="21"/>
        <v>0</v>
      </c>
      <c r="O261" s="18"/>
      <c r="P261" s="18"/>
      <c r="Q261" s="18"/>
      <c r="R261" s="18"/>
      <c r="S261" s="18"/>
      <c r="T261" s="18"/>
      <c r="U261" s="12">
        <f t="shared" si="26"/>
        <v>10</v>
      </c>
    </row>
    <row r="262" spans="1:21" ht="16.5" thickBot="1" x14ac:dyDescent="0.3">
      <c r="A262" s="50">
        <v>249</v>
      </c>
      <c r="B262" s="41"/>
      <c r="C262" s="41"/>
      <c r="D262" s="42"/>
      <c r="E262" s="42"/>
      <c r="F262" s="43">
        <v>0</v>
      </c>
      <c r="G262" s="44">
        <v>1</v>
      </c>
      <c r="H262" s="69">
        <f t="shared" si="22"/>
        <v>0</v>
      </c>
      <c r="I262" s="68">
        <f t="shared" si="23"/>
        <v>0</v>
      </c>
      <c r="J262" s="70">
        <f t="shared" si="24"/>
        <v>0</v>
      </c>
      <c r="K262" s="68">
        <f t="shared" si="25"/>
        <v>0</v>
      </c>
      <c r="L262" s="70">
        <f t="shared" si="21"/>
        <v>0</v>
      </c>
      <c r="O262" s="18"/>
      <c r="P262" s="18"/>
      <c r="Q262" s="18"/>
      <c r="R262" s="18"/>
      <c r="S262" s="18"/>
      <c r="T262" s="18"/>
      <c r="U262" s="12">
        <f t="shared" si="26"/>
        <v>10</v>
      </c>
    </row>
  </sheetData>
  <sheetProtection algorithmName="SHA-512" hashValue="bBGDSSthmfoMbmCEcoKnqBH2jhKyFjR3STp9OapQ/rCgtbJfkt8EA6IOsuavtKkFSlBJpFv3AXFTFg5vbe6DcQ==" saltValue="LNRVl9n33ETjR70oi8ccAA==" spinCount="100000" sheet="1" formatCells="0" formatColumns="0" formatRows="0" insertColumns="0" insertHyperlinks="0" deleteColumns="0" deleteRows="0" sort="0" autoFilter="0" pivotTables="0"/>
  <mergeCells count="26">
    <mergeCell ref="A8:C8"/>
    <mergeCell ref="J9:K10"/>
    <mergeCell ref="A9:F11"/>
    <mergeCell ref="A6:E6"/>
    <mergeCell ref="A1:L1"/>
    <mergeCell ref="A2:L2"/>
    <mergeCell ref="A3:L3"/>
    <mergeCell ref="A5:E5"/>
    <mergeCell ref="H5:K5"/>
    <mergeCell ref="H6:L6"/>
    <mergeCell ref="K12:K13"/>
    <mergeCell ref="H7:K7"/>
    <mergeCell ref="H8:K8"/>
    <mergeCell ref="E8:F8"/>
    <mergeCell ref="L12:L13"/>
    <mergeCell ref="H11:J11"/>
    <mergeCell ref="A12:E12"/>
    <mergeCell ref="F12:F13"/>
    <mergeCell ref="G12:G13"/>
    <mergeCell ref="H12:H13"/>
    <mergeCell ref="I12:I13"/>
    <mergeCell ref="J12:J13"/>
    <mergeCell ref="L9:L10"/>
    <mergeCell ref="G9:H9"/>
    <mergeCell ref="G10:H10"/>
    <mergeCell ref="A7:C7"/>
  </mergeCells>
  <dataValidations count="13">
    <dataValidation type="list" allowBlank="1" showInputMessage="1" showErrorMessage="1" sqref="F6" xr:uid="{00000000-0002-0000-0000-000000000000}">
      <formula1>$O$16:$O$18</formula1>
    </dataValidation>
    <dataValidation type="custom" allowBlank="1" showInputMessage="1" showErrorMessage="1" errorTitle="Błąd" error="Wpisywana wartość musi mieścić się między 0,4 a 8,12" sqref="F5" xr:uid="{00000000-0002-0000-0000-000001000000}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X14:IX206 ST14:ST206 ACP14:ACP206 AML14:AML206 AWH14:AWH206 BGD14:BGD206 BPZ14:BPZ206 BZV14:BZV206 CJR14:CJR206 CTN14:CTN206 DDJ14:DDJ206 DNF14:DNF206 DXB14:DXB206 EGX14:EGX206 EQT14:EQT206 FAP14:FAP206 FKL14:FKL206 FUH14:FUH206 GED14:GED206 GNZ14:GNZ206 GXV14:GXV206 HHR14:HHR206 HRN14:HRN206 IBJ14:IBJ206 ILF14:ILF206 IVB14:IVB206 JEX14:JEX206 JOT14:JOT206 JYP14:JYP206 KIL14:KIL206 KSH14:KSH206 LCD14:LCD206 LLZ14:LLZ206 LVV14:LVV206 MFR14:MFR206 MPN14:MPN206 MZJ14:MZJ206 NJF14:NJF206 NTB14:NTB206 OCX14:OCX206 OMT14:OMT206 OWP14:OWP206 PGL14:PGL206 PQH14:PQH206 QAD14:QAD206 QJZ14:QJZ206 QTV14:QTV206 RDR14:RDR206 RNN14:RNN206 RXJ14:RXJ206 SHF14:SHF206 SRB14:SRB206 TAX14:TAX206 TKT14:TKT206 TUP14:TUP206 UEL14:UEL206 UOH14:UOH206 UYD14:UYD206 VHZ14:VHZ206 VRV14:VRV206 WBR14:WBR206 WLN14:WLN206 WVJ14:WVJ206" xr:uid="{00000000-0002-0000-0000-000002000000}">
      <formula1>AND(IX14&gt;=IW14/2,IX14&gt;=2600*IY14)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M14:WLM206 WBQ14:WBQ206 VRU14:VRU206 VHY14:VHY206 UYC14:UYC206 UOG14:UOG206 UEK14:UEK206 TUO14:TUO206 TKS14:TKS206 TAW14:TAW206 SRA14:SRA206 SHE14:SHE206 RXI14:RXI206 RNM14:RNM206 RDQ14:RDQ206 QTU14:QTU206 QJY14:QJY206 QAC14:QAC206 PQG14:PQG206 PGK14:PGK206 OWO14:OWO206 OMS14:OMS206 OCW14:OCW206 NTA14:NTA206 NJE14:NJE206 MZI14:MZI206 MPM14:MPM206 MFQ14:MFQ206 LVU14:LVU206 LLY14:LLY206 LCC14:LCC206 KSG14:KSG206 KIK14:KIK206 JYO14:JYO206 JOS14:JOS206 JEW14:JEW206 IVA14:IVA206 ILE14:ILE206 IBI14:IBI206 HRM14:HRM206 HHQ14:HHQ206 GXU14:GXU206 GNY14:GNY206 GEC14:GEC206 FUG14:FUG206 FKK14:FKK206 FAO14:FAO206 EQS14:EQS206 EGW14:EGW206 DXA14:DXA206 DNE14:DNE206 DDI14:DDI206 CTM14:CTM206 CJQ14:CJQ206 BZU14:BZU206 BPY14:BPY206 BGC14:BGC206 AWG14:AWG206 AMK14:AMK206 ACO14:ACO206 SS14:SS206 IW14:IW206 WVI14:WVI206" xr:uid="{00000000-0002-0000-0000-000003000000}">
      <formula1>15681</formula1>
    </dataValidation>
    <dataValidation allowBlank="1" showInputMessage="1" showErrorMessage="1" promptTitle="Uwaga!" prompt="Komórka wypełnia się automatycznie." sqref="WLR14:WLS206 WBV14:WBW206 VRZ14:VSA206 VID14:VIE206 UYH14:UYI206 UOL14:UOM206 UEP14:UEQ206 TUT14:TUU206 TKX14:TKY206 TBB14:TBC206 SRF14:SRG206 SHJ14:SHK206 RXN14:RXO206 RNR14:RNS206 RDV14:RDW206 QTZ14:QUA206 QKD14:QKE206 QAH14:QAI206 PQL14:PQM206 PGP14:PGQ206 OWT14:OWU206 OMX14:OMY206 ODB14:ODC206 NTF14:NTG206 NJJ14:NJK206 MZN14:MZO206 MPR14:MPS206 MFV14:MFW206 LVZ14:LWA206 LMD14:LME206 LCH14:LCI206 KSL14:KSM206 KIP14:KIQ206 JYT14:JYU206 JOX14:JOY206 JFB14:JFC206 IVF14:IVG206 ILJ14:ILK206 IBN14:IBO206 HRR14:HRS206 HHV14:HHW206 GXZ14:GYA206 GOD14:GOE206 GEH14:GEI206 FUL14:FUM206 FKP14:FKQ206 FAT14:FAU206 EQX14:EQY206 EHB14:EHC206 DXF14:DXG206 DNJ14:DNK206 DDN14:DDO206 CTR14:CTS206 CJV14:CJW206 BZZ14:CAA206 BQD14:BQE206 BGH14:BGI206 AWL14:AWM206 AMP14:AMQ206 ACT14:ACU206 SX14:SY206 JB14:JC206 WVL14:WVL206 WLP14:WLP206 WBT14:WBT206 VRX14:VRX206 VIB14:VIB206 UYF14:UYF206 UOJ14:UOJ206 UEN14:UEN206 TUR14:TUR206 TKV14:TKV206 TAZ14:TAZ206 SRD14:SRD206 SHH14:SHH206 RXL14:RXL206 RNP14:RNP206 RDT14:RDT206 QTX14:QTX206 QKB14:QKB206 QAF14:QAF206 PQJ14:PQJ206 PGN14:PGN206 OWR14:OWR206 OMV14:OMV206 OCZ14:OCZ206 NTD14:NTD206 NJH14:NJH206 MZL14:MZL206 MPP14:MPP206 MFT14:MFT206 LVX14:LVX206 LMB14:LMB206 LCF14:LCF206 KSJ14:KSJ206 KIN14:KIN206 JYR14:JYR206 JOV14:JOV206 JEZ14:JEZ206 IVD14:IVD206 ILH14:ILH206 IBL14:IBL206 HRP14:HRP206 HHT14:HHT206 GXX14:GXX206 GOB14:GOB206 GEF14:GEF206 FUJ14:FUJ206 FKN14:FKN206 FAR14:FAR206 EQV14:EQV206 EGZ14:EGZ206 DXD14:DXD206 DNH14:DNH206 DDL14:DDL206 CTP14:CTP206 CJT14:CJT206 BZX14:BZX206 BQB14:BQB206 BGF14:BGF206 AWJ14:AWJ206 AMN14:AMN206 ACR14:ACR206 SV14:SV206 IZ14:IZ206 WVN14:WVO206" xr:uid="{00000000-0002-0000-0000-000004000000}"/>
    <dataValidation allowBlank="1" showInputMessage="1" showErrorMessage="1" promptTitle="Uwaga!" prompt="Wpisz datę złożenia wniosku w formacie dd-mm-rrrr." sqref="WVP14:WVP206 WLT14:WLT206 WBX14:WBX206 VSB14:VSB206 VIF14:VIF206 UYJ14:UYJ206 UON14:UON206 UER14:UER206 TUV14:TUV206 TKZ14:TKZ206 TBD14:TBD206 SRH14:SRH206 SHL14:SHL206 RXP14:RXP206 RNT14:RNT206 RDX14:RDX206 QUB14:QUB206 QKF14:QKF206 QAJ14:QAJ206 PQN14:PQN206 PGR14:PGR206 OWV14:OWV206 OMZ14:OMZ206 ODD14:ODD206 NTH14:NTH206 NJL14:NJL206 MZP14:MZP206 MPT14:MPT206 MFX14:MFX206 LWB14:LWB206 LMF14:LMF206 LCJ14:LCJ206 KSN14:KSN206 KIR14:KIR206 JYV14:JYV206 JOZ14:JOZ206 JFD14:JFD206 IVH14:IVH206 ILL14:ILL206 IBP14:IBP206 HRT14:HRT206 HHX14:HHX206 GYB14:GYB206 GOF14:GOF206 GEJ14:GEJ206 FUN14:FUN206 FKR14:FKR206 FAV14:FAV206 EQZ14:EQZ206 EHD14:EHD206 DXH14:DXH206 DNL14:DNL206 DDP14:DDP206 CTT14:CTT206 CJX14:CJX206 CAB14:CAB206 BQF14:BQF206 BGJ14:BGJ206 AWN14:AWN206 AMR14:AMR206 ACV14:ACV206 SZ14:SZ206 JD14:JD206" xr:uid="{00000000-0002-0000-0000-000005000000}"/>
    <dataValidation type="list" operator="greaterThanOrEqual" allowBlank="1" showErrorMessage="1" errorTitle="Błąd" sqref="G14:G262" xr:uid="{00000000-0002-0000-0000-000006000000}">
      <formula1>$O$15:$O$16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J14:L262" xr:uid="{00000000-0002-0000-0000-000007000000}">
      <formula1>0</formula1>
      <formula2>3*5198.58</formula2>
    </dataValidation>
    <dataValidation type="custom" allowBlank="1" showInputMessage="1" showErrorMessage="1" errorTitle="Błąd" error="Pole wypełniane jest tylko w przypadku braku numeru PESEL" sqref="E14:E262" xr:uid="{00000000-0002-0000-0000-000008000000}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 xr:uid="{00000000-0002-0000-0000-000009000000}">
      <formula1>AND(LEN(D14)=11,VALUE(MID(D14,11,1))=U14)</formula1>
    </dataValidation>
    <dataValidation type="decimal" operator="greaterThan" allowBlank="1" showErrorMessage="1" errorTitle="Błąd" error="Wynagrodzenia brutto pracownika jest wartością niepoprawną." sqref="F14:F262" xr:uid="{00000000-0002-0000-0000-00000A000000}">
      <formula1>0</formula1>
    </dataValidation>
    <dataValidation type="custom" allowBlank="1" showInputMessage="1" showErrorMessage="1" error="Proszę najpierw wypełnić pole (F5) określające wartość stawki ubezpieczenia wypadkowego." sqref="B14" xr:uid="{00000000-0002-0000-0000-00000B000000}">
      <formula1>O20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 xr:uid="{00000000-0002-0000-0000-00000C000000}">
      <formula1>O21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257"/>
  <sheetViews>
    <sheetView showGridLines="0" zoomScale="70" zoomScaleNormal="70" workbookViewId="0">
      <pane ySplit="8" topLeftCell="A9" activePane="bottomLeft" state="frozen"/>
      <selection pane="bottomLeft" activeCell="A8" sqref="A8"/>
    </sheetView>
  </sheetViews>
  <sheetFormatPr defaultRowHeight="15" x14ac:dyDescent="0.25"/>
  <cols>
    <col min="1" max="1" width="7.140625" style="1" customWidth="1"/>
    <col min="2" max="2" width="17.42578125" style="1" customWidth="1"/>
    <col min="3" max="3" width="27" style="1" customWidth="1"/>
    <col min="4" max="4" width="17.85546875" style="1" customWidth="1"/>
    <col min="5" max="5" width="26.7109375" style="1" customWidth="1"/>
    <col min="6" max="6" width="14.85546875" style="1" customWidth="1"/>
    <col min="7" max="7" width="24.5703125" style="1" customWidth="1"/>
    <col min="8" max="8" width="13.5703125" style="1" customWidth="1"/>
    <col min="9" max="9" width="14" style="1" customWidth="1"/>
    <col min="10" max="10" width="15.5703125" style="1" customWidth="1"/>
    <col min="11" max="11" width="23" style="1" customWidth="1"/>
    <col min="12" max="12" width="17.7109375" style="1" customWidth="1"/>
    <col min="13" max="13" width="16.5703125" style="1" customWidth="1"/>
    <col min="14" max="14" width="20.85546875" style="1" customWidth="1"/>
    <col min="15" max="17" width="8.85546875" style="1"/>
    <col min="18" max="18" width="14" style="1" customWidth="1"/>
    <col min="19" max="19" width="22.85546875" style="1" customWidth="1"/>
    <col min="20" max="252" width="8.85546875" style="1"/>
    <col min="253" max="262" width="16.5703125" style="1" customWidth="1"/>
    <col min="263" max="508" width="8.85546875" style="1"/>
    <col min="509" max="518" width="16.5703125" style="1" customWidth="1"/>
    <col min="519" max="764" width="8.85546875" style="1"/>
    <col min="765" max="774" width="16.5703125" style="1" customWidth="1"/>
    <col min="775" max="1020" width="8.85546875" style="1"/>
    <col min="1021" max="1030" width="16.5703125" style="1" customWidth="1"/>
    <col min="1031" max="1276" width="8.85546875" style="1"/>
    <col min="1277" max="1286" width="16.5703125" style="1" customWidth="1"/>
    <col min="1287" max="1532" width="8.85546875" style="1"/>
    <col min="1533" max="1542" width="16.5703125" style="1" customWidth="1"/>
    <col min="1543" max="1788" width="8.85546875" style="1"/>
    <col min="1789" max="1798" width="16.5703125" style="1" customWidth="1"/>
    <col min="1799" max="2044" width="8.85546875" style="1"/>
    <col min="2045" max="2054" width="16.5703125" style="1" customWidth="1"/>
    <col min="2055" max="2300" width="8.85546875" style="1"/>
    <col min="2301" max="2310" width="16.5703125" style="1" customWidth="1"/>
    <col min="2311" max="2556" width="8.85546875" style="1"/>
    <col min="2557" max="2566" width="16.5703125" style="1" customWidth="1"/>
    <col min="2567" max="2812" width="8.85546875" style="1"/>
    <col min="2813" max="2822" width="16.5703125" style="1" customWidth="1"/>
    <col min="2823" max="3068" width="8.85546875" style="1"/>
    <col min="3069" max="3078" width="16.5703125" style="1" customWidth="1"/>
    <col min="3079" max="3324" width="8.85546875" style="1"/>
    <col min="3325" max="3334" width="16.5703125" style="1" customWidth="1"/>
    <col min="3335" max="3580" width="8.85546875" style="1"/>
    <col min="3581" max="3590" width="16.5703125" style="1" customWidth="1"/>
    <col min="3591" max="3836" width="8.85546875" style="1"/>
    <col min="3837" max="3846" width="16.5703125" style="1" customWidth="1"/>
    <col min="3847" max="4092" width="8.85546875" style="1"/>
    <col min="4093" max="4102" width="16.5703125" style="1" customWidth="1"/>
    <col min="4103" max="4348" width="8.85546875" style="1"/>
    <col min="4349" max="4358" width="16.5703125" style="1" customWidth="1"/>
    <col min="4359" max="4604" width="8.85546875" style="1"/>
    <col min="4605" max="4614" width="16.5703125" style="1" customWidth="1"/>
    <col min="4615" max="4860" width="8.85546875" style="1"/>
    <col min="4861" max="4870" width="16.5703125" style="1" customWidth="1"/>
    <col min="4871" max="5116" width="8.85546875" style="1"/>
    <col min="5117" max="5126" width="16.5703125" style="1" customWidth="1"/>
    <col min="5127" max="5372" width="8.85546875" style="1"/>
    <col min="5373" max="5382" width="16.5703125" style="1" customWidth="1"/>
    <col min="5383" max="5628" width="8.85546875" style="1"/>
    <col min="5629" max="5638" width="16.5703125" style="1" customWidth="1"/>
    <col min="5639" max="5884" width="8.85546875" style="1"/>
    <col min="5885" max="5894" width="16.5703125" style="1" customWidth="1"/>
    <col min="5895" max="6140" width="8.85546875" style="1"/>
    <col min="6141" max="6150" width="16.5703125" style="1" customWidth="1"/>
    <col min="6151" max="6396" width="8.85546875" style="1"/>
    <col min="6397" max="6406" width="16.5703125" style="1" customWidth="1"/>
    <col min="6407" max="6652" width="8.85546875" style="1"/>
    <col min="6653" max="6662" width="16.5703125" style="1" customWidth="1"/>
    <col min="6663" max="6908" width="8.85546875" style="1"/>
    <col min="6909" max="6918" width="16.5703125" style="1" customWidth="1"/>
    <col min="6919" max="7164" width="8.85546875" style="1"/>
    <col min="7165" max="7174" width="16.5703125" style="1" customWidth="1"/>
    <col min="7175" max="7420" width="8.85546875" style="1"/>
    <col min="7421" max="7430" width="16.5703125" style="1" customWidth="1"/>
    <col min="7431" max="7676" width="8.85546875" style="1"/>
    <col min="7677" max="7686" width="16.5703125" style="1" customWidth="1"/>
    <col min="7687" max="7932" width="8.85546875" style="1"/>
    <col min="7933" max="7942" width="16.5703125" style="1" customWidth="1"/>
    <col min="7943" max="8188" width="8.85546875" style="1"/>
    <col min="8189" max="8198" width="16.5703125" style="1" customWidth="1"/>
    <col min="8199" max="8444" width="8.85546875" style="1"/>
    <col min="8445" max="8454" width="16.5703125" style="1" customWidth="1"/>
    <col min="8455" max="8700" width="8.85546875" style="1"/>
    <col min="8701" max="8710" width="16.5703125" style="1" customWidth="1"/>
    <col min="8711" max="8956" width="8.85546875" style="1"/>
    <col min="8957" max="8966" width="16.5703125" style="1" customWidth="1"/>
    <col min="8967" max="9212" width="8.85546875" style="1"/>
    <col min="9213" max="9222" width="16.5703125" style="1" customWidth="1"/>
    <col min="9223" max="9468" width="8.85546875" style="1"/>
    <col min="9469" max="9478" width="16.5703125" style="1" customWidth="1"/>
    <col min="9479" max="9724" width="8.85546875" style="1"/>
    <col min="9725" max="9734" width="16.5703125" style="1" customWidth="1"/>
    <col min="9735" max="9980" width="8.85546875" style="1"/>
    <col min="9981" max="9990" width="16.5703125" style="1" customWidth="1"/>
    <col min="9991" max="10236" width="8.85546875" style="1"/>
    <col min="10237" max="10246" width="16.5703125" style="1" customWidth="1"/>
    <col min="10247" max="10492" width="8.85546875" style="1"/>
    <col min="10493" max="10502" width="16.5703125" style="1" customWidth="1"/>
    <col min="10503" max="10748" width="8.85546875" style="1"/>
    <col min="10749" max="10758" width="16.5703125" style="1" customWidth="1"/>
    <col min="10759" max="11004" width="8.85546875" style="1"/>
    <col min="11005" max="11014" width="16.5703125" style="1" customWidth="1"/>
    <col min="11015" max="11260" width="8.85546875" style="1"/>
    <col min="11261" max="11270" width="16.5703125" style="1" customWidth="1"/>
    <col min="11271" max="11516" width="8.85546875" style="1"/>
    <col min="11517" max="11526" width="16.5703125" style="1" customWidth="1"/>
    <col min="11527" max="11772" width="8.85546875" style="1"/>
    <col min="11773" max="11782" width="16.5703125" style="1" customWidth="1"/>
    <col min="11783" max="12028" width="8.85546875" style="1"/>
    <col min="12029" max="12038" width="16.5703125" style="1" customWidth="1"/>
    <col min="12039" max="12284" width="8.85546875" style="1"/>
    <col min="12285" max="12294" width="16.5703125" style="1" customWidth="1"/>
    <col min="12295" max="12540" width="8.85546875" style="1"/>
    <col min="12541" max="12550" width="16.5703125" style="1" customWidth="1"/>
    <col min="12551" max="12796" width="8.85546875" style="1"/>
    <col min="12797" max="12806" width="16.5703125" style="1" customWidth="1"/>
    <col min="12807" max="13052" width="8.85546875" style="1"/>
    <col min="13053" max="13062" width="16.5703125" style="1" customWidth="1"/>
    <col min="13063" max="13308" width="8.85546875" style="1"/>
    <col min="13309" max="13318" width="16.5703125" style="1" customWidth="1"/>
    <col min="13319" max="13564" width="8.85546875" style="1"/>
    <col min="13565" max="13574" width="16.5703125" style="1" customWidth="1"/>
    <col min="13575" max="13820" width="8.85546875" style="1"/>
    <col min="13821" max="13830" width="16.5703125" style="1" customWidth="1"/>
    <col min="13831" max="14076" width="8.85546875" style="1"/>
    <col min="14077" max="14086" width="16.5703125" style="1" customWidth="1"/>
    <col min="14087" max="14332" width="8.85546875" style="1"/>
    <col min="14333" max="14342" width="16.5703125" style="1" customWidth="1"/>
    <col min="14343" max="14588" width="8.85546875" style="1"/>
    <col min="14589" max="14598" width="16.5703125" style="1" customWidth="1"/>
    <col min="14599" max="14844" width="8.85546875" style="1"/>
    <col min="14845" max="14854" width="16.5703125" style="1" customWidth="1"/>
    <col min="14855" max="15100" width="8.85546875" style="1"/>
    <col min="15101" max="15110" width="16.5703125" style="1" customWidth="1"/>
    <col min="15111" max="15356" width="8.85546875" style="1"/>
    <col min="15357" max="15366" width="16.5703125" style="1" customWidth="1"/>
    <col min="15367" max="15612" width="8.85546875" style="1"/>
    <col min="15613" max="15622" width="16.5703125" style="1" customWidth="1"/>
    <col min="15623" max="15868" width="8.85546875" style="1"/>
    <col min="15869" max="15878" width="16.5703125" style="1" customWidth="1"/>
    <col min="15879" max="16124" width="8.85546875" style="1"/>
    <col min="16125" max="16134" width="16.5703125" style="1" customWidth="1"/>
    <col min="16135" max="16364" width="8.85546875" style="1"/>
    <col min="16365" max="16371" width="8.85546875" style="1" customWidth="1"/>
    <col min="16372" max="16382" width="8.85546875" style="1"/>
    <col min="16383" max="16384" width="8.85546875" style="1" customWidth="1"/>
  </cols>
  <sheetData>
    <row r="1" spans="1:33" customFormat="1" ht="28.5" x14ac:dyDescent="0.45">
      <c r="A1" s="120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</row>
    <row r="2" spans="1:33" customFormat="1" ht="29.25" thickBot="1" x14ac:dyDescent="0.5">
      <c r="A2" s="107" t="s">
        <v>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33" customFormat="1" ht="35.25" customHeight="1" thickBot="1" x14ac:dyDescent="0.3">
      <c r="A3" s="117" t="s">
        <v>34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P3" s="1"/>
      <c r="Q3" s="1"/>
      <c r="R3" s="1"/>
      <c r="S3" s="1"/>
    </row>
    <row r="4" spans="1:33" customFormat="1" ht="12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1"/>
      <c r="Q4" s="1"/>
      <c r="R4" s="1"/>
      <c r="S4" s="1"/>
    </row>
    <row r="5" spans="1:33" customFormat="1" ht="44.25" customHeight="1" x14ac:dyDescent="0.25">
      <c r="A5" s="124" t="s">
        <v>40</v>
      </c>
      <c r="B5" s="101"/>
      <c r="C5" s="101"/>
      <c r="D5" s="101"/>
      <c r="E5" s="101"/>
      <c r="F5" s="101"/>
      <c r="G5" s="101"/>
      <c r="H5" s="82"/>
      <c r="I5" s="82"/>
      <c r="J5" s="82"/>
      <c r="K5" s="21"/>
      <c r="L5" s="123"/>
      <c r="M5" s="123"/>
      <c r="N5" s="21"/>
      <c r="O5" s="1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customFormat="1" ht="52.15" customHeight="1" thickBot="1" x14ac:dyDescent="0.4">
      <c r="A6" s="125"/>
      <c r="B6" s="102"/>
      <c r="C6" s="102"/>
      <c r="D6" s="102"/>
      <c r="E6" s="102"/>
      <c r="F6" s="102"/>
      <c r="G6" s="102"/>
      <c r="H6" s="91" t="s">
        <v>21</v>
      </c>
      <c r="I6" s="91"/>
      <c r="J6" s="91"/>
      <c r="K6" s="91"/>
      <c r="L6" s="91"/>
      <c r="M6" s="4"/>
      <c r="N6" s="4"/>
      <c r="O6" s="1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customFormat="1" ht="20.25" customHeight="1" x14ac:dyDescent="0.25">
      <c r="A7" s="92" t="s">
        <v>8</v>
      </c>
      <c r="B7" s="93"/>
      <c r="C7" s="93"/>
      <c r="D7" s="93"/>
      <c r="E7" s="93"/>
      <c r="F7" s="83" t="s">
        <v>6</v>
      </c>
      <c r="G7" s="83" t="s">
        <v>29</v>
      </c>
      <c r="H7" s="83" t="s">
        <v>10</v>
      </c>
      <c r="I7" s="83" t="s">
        <v>11</v>
      </c>
      <c r="J7" s="83" t="s">
        <v>15</v>
      </c>
      <c r="K7" s="83" t="s">
        <v>12</v>
      </c>
      <c r="L7" s="83" t="s">
        <v>13</v>
      </c>
      <c r="M7" s="83" t="s">
        <v>14</v>
      </c>
      <c r="N7" s="83" t="s">
        <v>16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customFormat="1" ht="111" customHeight="1" thickBot="1" x14ac:dyDescent="0.3">
      <c r="A8" s="45" t="s">
        <v>0</v>
      </c>
      <c r="B8" s="51" t="s">
        <v>1</v>
      </c>
      <c r="C8" s="51" t="s">
        <v>2</v>
      </c>
      <c r="D8" s="47" t="s">
        <v>5</v>
      </c>
      <c r="E8" s="48" t="s">
        <v>7</v>
      </c>
      <c r="F8" s="84"/>
      <c r="G8" s="84"/>
      <c r="H8" s="84"/>
      <c r="I8" s="84"/>
      <c r="J8" s="84"/>
      <c r="K8" s="84"/>
      <c r="L8" s="84"/>
      <c r="M8" s="84"/>
      <c r="N8" s="84"/>
      <c r="P8" s="22"/>
      <c r="Q8" s="11"/>
      <c r="R8" s="11"/>
      <c r="S8" s="11"/>
      <c r="T8" s="11"/>
      <c r="U8" s="11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</row>
    <row r="9" spans="1:33" customFormat="1" x14ac:dyDescent="0.25">
      <c r="A9" s="49">
        <v>1</v>
      </c>
      <c r="B9" s="54"/>
      <c r="C9" s="55"/>
      <c r="D9" s="53"/>
      <c r="E9" s="56"/>
      <c r="F9" s="57">
        <v>0</v>
      </c>
      <c r="G9" s="57">
        <v>0</v>
      </c>
      <c r="H9" s="58">
        <v>1</v>
      </c>
      <c r="I9" s="57">
        <v>0</v>
      </c>
      <c r="J9" s="64">
        <f>ROUND(IF(F9&gt;=2800,2800*'dofinansowanie umów o pracę'!$D$8,F9*'dofinansowanie umów o pracę'!$D$8),2)</f>
        <v>0</v>
      </c>
      <c r="K9" s="65">
        <f>IFERROR(ROUND(IF(F9&gt;2800,G9/F9*2800,G9)*H9*'dofinansowanie umów o pracę'!$D$8,2),0)</f>
        <v>0</v>
      </c>
      <c r="L9" s="66">
        <f>ROUND(IF(F9&gt;2800,I9/F9*2800,I9)*H9*'dofinansowanie umów o pracę'!$D$8,2)</f>
        <v>0</v>
      </c>
      <c r="M9" s="67">
        <f>L9+J9-IFERROR((1-H9)*G9/F9*J9,0)</f>
        <v>0</v>
      </c>
      <c r="N9" s="66">
        <f>M9*'dofinansowanie umów o pracę'!$F$6</f>
        <v>0</v>
      </c>
      <c r="P9" s="22"/>
      <c r="Q9" s="12"/>
      <c r="R9" s="12"/>
      <c r="S9" s="18"/>
      <c r="T9" s="12">
        <f t="shared" ref="T9:T72" si="0">IFERROR(MOD(9*MID(D9,1,1)+7*MID(D9,2,1)+3*MID(D9,3,1)+MID(D9,4,1)+9*MID(D9,5,1)+7*MID(D9,6,1)+3*MID(D9,7,1)+MID(D9,8,1)+9*MID(D9,9,1)+7*MID(D9,10,1),10),10)</f>
        <v>10</v>
      </c>
      <c r="U9" s="11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</row>
    <row r="10" spans="1:33" customFormat="1" x14ac:dyDescent="0.25">
      <c r="A10" s="49">
        <v>2</v>
      </c>
      <c r="B10" s="55"/>
      <c r="C10" s="55"/>
      <c r="D10" s="53"/>
      <c r="E10" s="56"/>
      <c r="F10" s="57">
        <v>0</v>
      </c>
      <c r="G10" s="57">
        <v>0</v>
      </c>
      <c r="H10" s="58">
        <v>1</v>
      </c>
      <c r="I10" s="57">
        <v>0</v>
      </c>
      <c r="J10" s="64">
        <f>ROUND(IF(F10&gt;=2800,2800*'dofinansowanie umów o pracę'!$D$8,F10*'dofinansowanie umów o pracę'!$D$8),2)</f>
        <v>0</v>
      </c>
      <c r="K10" s="67">
        <f>IFERROR(ROUND(IF(F10&gt;2800,G10/F10*2800,G10)*H10*'dofinansowanie umów o pracę'!$D$8,2),0)</f>
        <v>0</v>
      </c>
      <c r="L10" s="67">
        <f>ROUND(IF(F10&gt;2800,I10/F10*2800,I10)*H10*'dofinansowanie umów o pracę'!$D$8,2)</f>
        <v>0</v>
      </c>
      <c r="M10" s="67">
        <f t="shared" ref="M10:M73" si="1">L10+J10-IFERROR((1-H10)*G10/F10*J10,0)</f>
        <v>0</v>
      </c>
      <c r="N10" s="67">
        <f>M10*'dofinansowanie umów o pracę'!$F$6</f>
        <v>0</v>
      </c>
      <c r="P10" s="22"/>
      <c r="Q10" s="12">
        <v>0</v>
      </c>
      <c r="R10" s="12"/>
      <c r="S10" s="18" t="s">
        <v>24</v>
      </c>
      <c r="T10" s="12">
        <f t="shared" si="0"/>
        <v>10</v>
      </c>
      <c r="U10" s="11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</row>
    <row r="11" spans="1:33" customFormat="1" x14ac:dyDescent="0.25">
      <c r="A11" s="49">
        <v>3</v>
      </c>
      <c r="B11" s="55"/>
      <c r="C11" s="55"/>
      <c r="D11" s="53"/>
      <c r="E11" s="56"/>
      <c r="F11" s="57">
        <v>0</v>
      </c>
      <c r="G11" s="57">
        <v>0</v>
      </c>
      <c r="H11" s="58">
        <v>1</v>
      </c>
      <c r="I11" s="57">
        <v>0</v>
      </c>
      <c r="J11" s="64">
        <f>ROUND(IF(F11&gt;=2800,2800*'dofinansowanie umów o pracę'!$D$8,F11*'dofinansowanie umów o pracę'!$D$8),2)</f>
        <v>0</v>
      </c>
      <c r="K11" s="67">
        <f>IFERROR(ROUND(IF(F11&gt;2800,G11/F11*2800,G11)*H11*'dofinansowanie umów o pracę'!$D$8,2),0)</f>
        <v>0</v>
      </c>
      <c r="L11" s="67">
        <f>ROUND(IF(F11&gt;2800,I11/F11*2800,I11)*H11*'dofinansowanie umów o pracę'!$D$8,2)</f>
        <v>0</v>
      </c>
      <c r="M11" s="67">
        <f t="shared" si="1"/>
        <v>0</v>
      </c>
      <c r="N11" s="67">
        <f>M11*'dofinansowanie umów o pracę'!$F$6</f>
        <v>0</v>
      </c>
      <c r="P11" s="22"/>
      <c r="Q11" s="12">
        <v>1</v>
      </c>
      <c r="R11" s="12"/>
      <c r="S11" s="18" t="s">
        <v>25</v>
      </c>
      <c r="T11" s="12">
        <f t="shared" si="0"/>
        <v>10</v>
      </c>
      <c r="U11" s="11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</row>
    <row r="12" spans="1:33" customFormat="1" ht="14.25" customHeight="1" x14ac:dyDescent="0.25">
      <c r="A12" s="49">
        <v>4</v>
      </c>
      <c r="B12" s="55"/>
      <c r="C12" s="55"/>
      <c r="D12" s="53"/>
      <c r="E12" s="56"/>
      <c r="F12" s="57">
        <v>0</v>
      </c>
      <c r="G12" s="57">
        <v>0</v>
      </c>
      <c r="H12" s="58">
        <v>1</v>
      </c>
      <c r="I12" s="57">
        <v>0</v>
      </c>
      <c r="J12" s="64">
        <f>ROUND(IF(F12&gt;=2800,2800*'dofinansowanie umów o pracę'!$D$8,F12*'dofinansowanie umów o pracę'!$D$8),2)</f>
        <v>0</v>
      </c>
      <c r="K12" s="67">
        <f>IFERROR(ROUND(IF(F12&gt;2800,G12/F12*2800,G12)*H12*'dofinansowanie umów o pracę'!$D$8,2),0)</f>
        <v>0</v>
      </c>
      <c r="L12" s="67">
        <f>ROUND(IF(F12&gt;2800,I12/F12*2800,I12)*H12*'dofinansowanie umów o pracę'!$D$8,2)</f>
        <v>0</v>
      </c>
      <c r="M12" s="67">
        <f t="shared" si="1"/>
        <v>0</v>
      </c>
      <c r="N12" s="67">
        <f>M12*'dofinansowanie umów o pracę'!$F$6</f>
        <v>0</v>
      </c>
      <c r="P12" s="22"/>
      <c r="Q12" s="12">
        <v>2</v>
      </c>
      <c r="R12" s="12"/>
      <c r="S12" s="12" t="s">
        <v>26</v>
      </c>
      <c r="T12" s="12">
        <f t="shared" si="0"/>
        <v>10</v>
      </c>
      <c r="U12" s="11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</row>
    <row r="13" spans="1:33" customFormat="1" x14ac:dyDescent="0.25">
      <c r="A13" s="49">
        <v>5</v>
      </c>
      <c r="B13" s="55"/>
      <c r="C13" s="55"/>
      <c r="D13" s="53"/>
      <c r="E13" s="56"/>
      <c r="F13" s="57">
        <v>0</v>
      </c>
      <c r="G13" s="57">
        <v>0</v>
      </c>
      <c r="H13" s="58">
        <v>1</v>
      </c>
      <c r="I13" s="57">
        <v>0</v>
      </c>
      <c r="J13" s="64">
        <f>ROUND(IF(F13&gt;=2800,2800*'dofinansowanie umów o pracę'!$D$8,F13*'dofinansowanie umów o pracę'!$D$8),2)</f>
        <v>0</v>
      </c>
      <c r="K13" s="67">
        <f>IFERROR(ROUND(IF(F13&gt;2800,G13/F13*2800,G13)*H13*'dofinansowanie umów o pracę'!$D$8,2),0)</f>
        <v>0</v>
      </c>
      <c r="L13" s="67">
        <f>ROUND(IF(F13&gt;2800,I13/F13*2800,I13)*H13*'dofinansowanie umów o pracę'!$D$8,2)</f>
        <v>0</v>
      </c>
      <c r="M13" s="67">
        <f t="shared" si="1"/>
        <v>0</v>
      </c>
      <c r="N13" s="67">
        <f>M13*'dofinansowanie umów o pracę'!$F$6</f>
        <v>0</v>
      </c>
      <c r="P13" s="22"/>
      <c r="Q13" s="12">
        <v>3</v>
      </c>
      <c r="R13" s="12"/>
      <c r="S13" s="12" t="s">
        <v>22</v>
      </c>
      <c r="T13" s="12">
        <f t="shared" si="0"/>
        <v>10</v>
      </c>
      <c r="U13" s="11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</row>
    <row r="14" spans="1:33" customFormat="1" x14ac:dyDescent="0.25">
      <c r="A14" s="49">
        <v>6</v>
      </c>
      <c r="B14" s="55"/>
      <c r="C14" s="55"/>
      <c r="D14" s="53"/>
      <c r="E14" s="56"/>
      <c r="F14" s="57">
        <v>0</v>
      </c>
      <c r="G14" s="57">
        <v>0</v>
      </c>
      <c r="H14" s="58">
        <v>1</v>
      </c>
      <c r="I14" s="57">
        <v>0</v>
      </c>
      <c r="J14" s="64">
        <f>ROUND(IF(F14&gt;=2800,2800*'dofinansowanie umów o pracę'!$D$8,F14*'dofinansowanie umów o pracę'!$D$8),2)</f>
        <v>0</v>
      </c>
      <c r="K14" s="67">
        <f>IFERROR(ROUND(IF(F14&gt;2800,G14/F14*2800,G14)*H14*'dofinansowanie umów o pracę'!$D$8,2),0)</f>
        <v>0</v>
      </c>
      <c r="L14" s="67">
        <f>ROUND(IF(F14&gt;2800,I14/F14*2800,I14)*H14*'dofinansowanie umów o pracę'!$D$8,2)</f>
        <v>0</v>
      </c>
      <c r="M14" s="67">
        <f t="shared" si="1"/>
        <v>0</v>
      </c>
      <c r="N14" s="67">
        <f>M14*'dofinansowanie umów o pracę'!$F$6</f>
        <v>0</v>
      </c>
      <c r="P14" s="22"/>
      <c r="Q14" s="12"/>
      <c r="R14" s="12"/>
      <c r="S14" s="12"/>
      <c r="T14" s="12">
        <f t="shared" si="0"/>
        <v>10</v>
      </c>
      <c r="U14" s="11"/>
      <c r="V14" s="22"/>
      <c r="W14" s="22"/>
      <c r="X14" s="22"/>
      <c r="Y14" s="22"/>
      <c r="Z14" s="22"/>
      <c r="AA14" s="22"/>
      <c r="AB14" s="6"/>
      <c r="AC14" s="6"/>
      <c r="AD14" s="6"/>
      <c r="AE14" s="6"/>
      <c r="AF14" s="6"/>
      <c r="AG14" s="6"/>
    </row>
    <row r="15" spans="1:33" customFormat="1" x14ac:dyDescent="0.25">
      <c r="A15" s="49">
        <v>7</v>
      </c>
      <c r="B15" s="55"/>
      <c r="C15" s="55"/>
      <c r="D15" s="53"/>
      <c r="E15" s="56"/>
      <c r="F15" s="57">
        <v>0</v>
      </c>
      <c r="G15" s="57">
        <v>0</v>
      </c>
      <c r="H15" s="58">
        <v>1</v>
      </c>
      <c r="I15" s="57">
        <v>0</v>
      </c>
      <c r="J15" s="64">
        <f>ROUND(IF(F15&gt;=2800,2800*'dofinansowanie umów o pracę'!$D$8,F15*'dofinansowanie umów o pracę'!$D$8),2)</f>
        <v>0</v>
      </c>
      <c r="K15" s="67">
        <f>IFERROR(ROUND(IF(F15&gt;2800,G15/F15*2800,G15)*H15*'dofinansowanie umów o pracę'!$D$8,2),0)</f>
        <v>0</v>
      </c>
      <c r="L15" s="67">
        <f>ROUND(IF(F15&gt;2800,I15/F15*2800,I15)*H15*'dofinansowanie umów o pracę'!$D$8,2)</f>
        <v>0</v>
      </c>
      <c r="M15" s="67">
        <f t="shared" si="1"/>
        <v>0</v>
      </c>
      <c r="N15" s="67">
        <f>M15*'dofinansowanie umów o pracę'!$F$6</f>
        <v>0</v>
      </c>
      <c r="P15" s="22"/>
      <c r="Q15" s="12"/>
      <c r="R15" s="12"/>
      <c r="S15" s="12"/>
      <c r="T15" s="12">
        <f t="shared" si="0"/>
        <v>10</v>
      </c>
      <c r="U15" s="11"/>
      <c r="V15" s="22"/>
      <c r="W15" s="22"/>
      <c r="X15" s="22"/>
      <c r="Y15" s="22"/>
      <c r="Z15" s="22"/>
      <c r="AA15" s="22"/>
      <c r="AB15" s="6"/>
      <c r="AC15" s="6"/>
      <c r="AD15" s="6"/>
      <c r="AE15" s="6"/>
      <c r="AF15" s="6"/>
      <c r="AG15" s="6"/>
    </row>
    <row r="16" spans="1:33" customFormat="1" ht="15.75" x14ac:dyDescent="0.25">
      <c r="A16" s="49">
        <v>8</v>
      </c>
      <c r="B16" s="55"/>
      <c r="C16" s="55"/>
      <c r="D16" s="53"/>
      <c r="E16" s="59"/>
      <c r="F16" s="57">
        <v>0</v>
      </c>
      <c r="G16" s="57">
        <v>0</v>
      </c>
      <c r="H16" s="58">
        <v>1</v>
      </c>
      <c r="I16" s="57">
        <v>0</v>
      </c>
      <c r="J16" s="64">
        <f>ROUND(IF(F16&gt;=2800,2800*'dofinansowanie umów o pracę'!$D$8,F16*'dofinansowanie umów o pracę'!$D$8),2)</f>
        <v>0</v>
      </c>
      <c r="K16" s="67">
        <f>IFERROR(ROUND(IF(F16&gt;2800,G16/F16*2800,G16)*H16*'dofinansowanie umów o pracę'!$D$8,2),0)</f>
        <v>0</v>
      </c>
      <c r="L16" s="67">
        <f>ROUND(IF(F16&gt;2800,I16/F16*2800,I16)*H16*'dofinansowanie umów o pracę'!$D$8,2)</f>
        <v>0</v>
      </c>
      <c r="M16" s="67">
        <f t="shared" si="1"/>
        <v>0</v>
      </c>
      <c r="N16" s="67">
        <f>M16*'dofinansowanie umów o pracę'!$F$6</f>
        <v>0</v>
      </c>
      <c r="P16" s="22"/>
      <c r="Q16" s="12"/>
      <c r="R16" s="12"/>
      <c r="S16" s="12"/>
      <c r="T16" s="12">
        <f t="shared" si="0"/>
        <v>10</v>
      </c>
      <c r="U16" s="11"/>
      <c r="V16" s="22"/>
      <c r="W16" s="22"/>
      <c r="X16" s="22"/>
      <c r="Y16" s="22"/>
      <c r="Z16" s="22"/>
      <c r="AA16" s="22"/>
      <c r="AB16" s="6"/>
      <c r="AC16" s="6"/>
      <c r="AD16" s="6"/>
      <c r="AE16" s="6"/>
      <c r="AF16" s="6"/>
      <c r="AG16" s="6"/>
    </row>
    <row r="17" spans="1:33" customFormat="1" x14ac:dyDescent="0.25">
      <c r="A17" s="49">
        <v>9</v>
      </c>
      <c r="B17" s="55"/>
      <c r="C17" s="55"/>
      <c r="D17" s="53"/>
      <c r="E17" s="56"/>
      <c r="F17" s="57">
        <v>0</v>
      </c>
      <c r="G17" s="57">
        <v>0</v>
      </c>
      <c r="H17" s="58">
        <v>1</v>
      </c>
      <c r="I17" s="57">
        <v>0</v>
      </c>
      <c r="J17" s="64">
        <f>ROUND(IF(F17&gt;=2800,2800*'dofinansowanie umów o pracę'!$D$8,F17*'dofinansowanie umów o pracę'!$D$8),2)</f>
        <v>0</v>
      </c>
      <c r="K17" s="67">
        <f>IFERROR(ROUND(IF(F17&gt;2800,G17/F17*2800,G17)*H17*'dofinansowanie umów o pracę'!$D$8,2),0)</f>
        <v>0</v>
      </c>
      <c r="L17" s="67">
        <f>ROUND(IF(F17&gt;2800,I17/F17*2800,I17)*H17*'dofinansowanie umów o pracę'!$D$8,2)</f>
        <v>0</v>
      </c>
      <c r="M17" s="67">
        <f t="shared" si="1"/>
        <v>0</v>
      </c>
      <c r="N17" s="67">
        <f>M17*'dofinansowanie umów o pracę'!$F$6</f>
        <v>0</v>
      </c>
      <c r="P17" s="22"/>
      <c r="Q17" s="19"/>
      <c r="R17" s="19"/>
      <c r="S17" s="20"/>
      <c r="T17" s="12">
        <f t="shared" si="0"/>
        <v>10</v>
      </c>
      <c r="U17" s="11"/>
      <c r="V17" s="22"/>
      <c r="W17" s="22"/>
      <c r="X17" s="22"/>
      <c r="Y17" s="22"/>
      <c r="Z17" s="22"/>
      <c r="AA17" s="22"/>
      <c r="AB17" s="6"/>
      <c r="AC17" s="6"/>
      <c r="AD17" s="6"/>
      <c r="AE17" s="6"/>
      <c r="AF17" s="6"/>
      <c r="AG17" s="6"/>
    </row>
    <row r="18" spans="1:33" customFormat="1" ht="15.6" customHeight="1" x14ac:dyDescent="0.25">
      <c r="A18" s="49">
        <v>10</v>
      </c>
      <c r="B18" s="55"/>
      <c r="C18" s="55"/>
      <c r="D18" s="53"/>
      <c r="E18" s="56"/>
      <c r="F18" s="57">
        <v>0</v>
      </c>
      <c r="G18" s="57">
        <v>0</v>
      </c>
      <c r="H18" s="58">
        <v>1</v>
      </c>
      <c r="I18" s="57">
        <v>0</v>
      </c>
      <c r="J18" s="64">
        <f>ROUND(IF(F18&gt;=2800,2800*'dofinansowanie umów o pracę'!$D$8,F18*'dofinansowanie umów o pracę'!$D$8),2)</f>
        <v>0</v>
      </c>
      <c r="K18" s="67">
        <f>IFERROR(ROUND(IF(F18&gt;2800,G18/F18*2800,G18)*H18*'dofinansowanie umów o pracę'!$D$8,2),0)</f>
        <v>0</v>
      </c>
      <c r="L18" s="67">
        <f>ROUND(IF(F18&gt;2800,I18/F18*2800,I18)*H18*'dofinansowanie umów o pracę'!$D$8,2)</f>
        <v>0</v>
      </c>
      <c r="M18" s="67">
        <f t="shared" si="1"/>
        <v>0</v>
      </c>
      <c r="N18" s="67">
        <f>M18*'dofinansowanie umów o pracę'!$F$6</f>
        <v>0</v>
      </c>
      <c r="P18" s="22"/>
      <c r="Q18" s="19"/>
      <c r="R18" s="19" t="s">
        <v>17</v>
      </c>
      <c r="S18" s="13">
        <f>SUM(N9:N257)</f>
        <v>0</v>
      </c>
      <c r="T18" s="12">
        <f t="shared" si="0"/>
        <v>10</v>
      </c>
      <c r="U18" s="11"/>
      <c r="V18" s="22"/>
      <c r="W18" s="22"/>
      <c r="X18" s="22"/>
      <c r="Y18" s="22"/>
      <c r="Z18" s="22"/>
      <c r="AA18" s="22"/>
      <c r="AB18" s="6"/>
      <c r="AC18" s="6"/>
      <c r="AD18" s="6"/>
      <c r="AE18" s="6"/>
      <c r="AF18" s="6"/>
      <c r="AG18" s="6"/>
    </row>
    <row r="19" spans="1:33" customFormat="1" x14ac:dyDescent="0.25">
      <c r="A19" s="49">
        <v>11</v>
      </c>
      <c r="B19" s="55"/>
      <c r="C19" s="55"/>
      <c r="D19" s="53"/>
      <c r="E19" s="56"/>
      <c r="F19" s="57">
        <v>0</v>
      </c>
      <c r="G19" s="57">
        <v>0</v>
      </c>
      <c r="H19" s="58">
        <v>1</v>
      </c>
      <c r="I19" s="57">
        <v>0</v>
      </c>
      <c r="J19" s="64">
        <f>ROUND(IF(F19&gt;=2800,2800*'dofinansowanie umów o pracę'!$D$8,F19*'dofinansowanie umów o pracę'!$D$8),2)</f>
        <v>0</v>
      </c>
      <c r="K19" s="67">
        <f>IFERROR(ROUND(IF(F19&gt;2800,G19/F19*2800,G19)*H19*'dofinansowanie umów o pracę'!$D$8,2),0)</f>
        <v>0</v>
      </c>
      <c r="L19" s="67">
        <f>ROUND(IF(F19&gt;2800,I19/F19*2800,I19)*H19*'dofinansowanie umów o pracę'!$D$8,2)</f>
        <v>0</v>
      </c>
      <c r="M19" s="67">
        <f t="shared" si="1"/>
        <v>0</v>
      </c>
      <c r="N19" s="67">
        <f>M19*'dofinansowanie umów o pracę'!$F$6</f>
        <v>0</v>
      </c>
      <c r="P19" s="22"/>
      <c r="Q19" s="19"/>
      <c r="R19" s="19"/>
      <c r="S19" s="20"/>
      <c r="T19" s="12">
        <f t="shared" si="0"/>
        <v>10</v>
      </c>
      <c r="U19" s="11"/>
      <c r="V19" s="22"/>
      <c r="W19" s="22"/>
      <c r="X19" s="22"/>
      <c r="Y19" s="22"/>
      <c r="Z19" s="22"/>
      <c r="AA19" s="22"/>
      <c r="AB19" s="6"/>
      <c r="AC19" s="6"/>
      <c r="AD19" s="6"/>
      <c r="AE19" s="6"/>
      <c r="AF19" s="6"/>
      <c r="AG19" s="6"/>
    </row>
    <row r="20" spans="1:33" customFormat="1" x14ac:dyDescent="0.25">
      <c r="A20" s="49">
        <v>12</v>
      </c>
      <c r="B20" s="55"/>
      <c r="C20" s="55"/>
      <c r="D20" s="53"/>
      <c r="E20" s="56"/>
      <c r="F20" s="57">
        <v>0</v>
      </c>
      <c r="G20" s="57">
        <v>0</v>
      </c>
      <c r="H20" s="58">
        <v>1</v>
      </c>
      <c r="I20" s="57">
        <v>0</v>
      </c>
      <c r="J20" s="64">
        <f>ROUND(IF(F20&gt;=2800,2800*'dofinansowanie umów o pracę'!$D$8,F20*'dofinansowanie umów o pracę'!$D$8),2)</f>
        <v>0</v>
      </c>
      <c r="K20" s="67">
        <f>IFERROR(ROUND(IF(F20&gt;2800,G20/F20*2800,G20)*H20*'dofinansowanie umów o pracę'!$D$8,2),0)</f>
        <v>0</v>
      </c>
      <c r="L20" s="67">
        <f>ROUND(IF(F20&gt;2800,I20/F20*2800,I20)*H20*'dofinansowanie umów o pracę'!$D$8,2)</f>
        <v>0</v>
      </c>
      <c r="M20" s="67">
        <f t="shared" si="1"/>
        <v>0</v>
      </c>
      <c r="N20" s="67">
        <f>M20*'dofinansowanie umów o pracę'!$F$6</f>
        <v>0</v>
      </c>
      <c r="P20" s="22"/>
      <c r="Q20" s="19"/>
      <c r="R20" s="19" t="s">
        <v>18</v>
      </c>
      <c r="S20" s="14" t="e">
        <f>SUMPRODUCT(#REF!,N9:N257)</f>
        <v>#REF!</v>
      </c>
      <c r="T20" s="12">
        <f t="shared" si="0"/>
        <v>10</v>
      </c>
      <c r="U20" s="11"/>
      <c r="V20" s="22"/>
      <c r="W20" s="22"/>
      <c r="X20" s="22"/>
      <c r="Y20" s="22"/>
      <c r="Z20" s="22"/>
      <c r="AA20" s="22"/>
      <c r="AB20" s="6"/>
      <c r="AC20" s="6"/>
      <c r="AD20" s="6"/>
      <c r="AE20" s="6"/>
      <c r="AF20" s="6"/>
      <c r="AG20" s="6"/>
    </row>
    <row r="21" spans="1:33" customFormat="1" x14ac:dyDescent="0.25">
      <c r="A21" s="49">
        <v>13</v>
      </c>
      <c r="B21" s="55"/>
      <c r="C21" s="55"/>
      <c r="D21" s="53"/>
      <c r="E21" s="56"/>
      <c r="F21" s="57">
        <v>0</v>
      </c>
      <c r="G21" s="57">
        <v>0</v>
      </c>
      <c r="H21" s="58">
        <v>1</v>
      </c>
      <c r="I21" s="57">
        <v>0</v>
      </c>
      <c r="J21" s="64">
        <f>ROUND(IF(F21&gt;=2800,2800*'dofinansowanie umów o pracę'!$D$8,F21*'dofinansowanie umów o pracę'!$D$8),2)</f>
        <v>0</v>
      </c>
      <c r="K21" s="67">
        <f>IFERROR(ROUND(IF(F21&gt;2800,G21/F21*2800,G21)*H21*'dofinansowanie umów o pracę'!$D$8,2),0)</f>
        <v>0</v>
      </c>
      <c r="L21" s="67">
        <f>ROUND(IF(F21&gt;2800,I21/F21*2800,I21)*H21*'dofinansowanie umów o pracę'!$D$8,2)</f>
        <v>0</v>
      </c>
      <c r="M21" s="67">
        <f t="shared" si="1"/>
        <v>0</v>
      </c>
      <c r="N21" s="67">
        <f>M21*'dofinansowanie umów o pracę'!$F$6</f>
        <v>0</v>
      </c>
      <c r="P21" s="22"/>
      <c r="Q21" s="19"/>
      <c r="R21" s="19" t="s">
        <v>31</v>
      </c>
      <c r="S21" s="15" t="e">
        <f>SUMPRODUCT(#REF!,L9:L257)</f>
        <v>#REF!</v>
      </c>
      <c r="T21" s="12">
        <f t="shared" si="0"/>
        <v>10</v>
      </c>
      <c r="U21" s="11"/>
      <c r="V21" s="22"/>
      <c r="W21" s="22"/>
      <c r="X21" s="22"/>
      <c r="Y21" s="22"/>
      <c r="Z21" s="22"/>
      <c r="AA21" s="22"/>
      <c r="AB21" s="6"/>
      <c r="AC21" s="6"/>
      <c r="AD21" s="6"/>
      <c r="AE21" s="6"/>
      <c r="AF21" s="6"/>
      <c r="AG21" s="6"/>
    </row>
    <row r="22" spans="1:33" customFormat="1" x14ac:dyDescent="0.25">
      <c r="A22" s="49">
        <v>14</v>
      </c>
      <c r="B22" s="55"/>
      <c r="C22" s="55"/>
      <c r="D22" s="53"/>
      <c r="E22" s="56"/>
      <c r="F22" s="57">
        <v>0</v>
      </c>
      <c r="G22" s="57">
        <v>0</v>
      </c>
      <c r="H22" s="58">
        <v>1</v>
      </c>
      <c r="I22" s="57">
        <v>0</v>
      </c>
      <c r="J22" s="64">
        <f>ROUND(IF(F22&gt;=2800,2800*'dofinansowanie umów o pracę'!$D$8,F22*'dofinansowanie umów o pracę'!$D$8),2)</f>
        <v>0</v>
      </c>
      <c r="K22" s="67">
        <f>IFERROR(ROUND(IF(F22&gt;2800,G22/F22*2800,G22)*H22*'dofinansowanie umów o pracę'!$D$8,2),0)</f>
        <v>0</v>
      </c>
      <c r="L22" s="67">
        <f>ROUND(IF(F22&gt;2800,I22/F22*2800,I22)*H22*'dofinansowanie umów o pracę'!$D$8,2)</f>
        <v>0</v>
      </c>
      <c r="M22" s="67">
        <f t="shared" si="1"/>
        <v>0</v>
      </c>
      <c r="N22" s="67">
        <f>M22*'dofinansowanie umów o pracę'!$F$6</f>
        <v>0</v>
      </c>
      <c r="P22" s="22"/>
      <c r="Q22" s="19"/>
      <c r="R22" s="19"/>
      <c r="S22" s="20"/>
      <c r="T22" s="12">
        <f t="shared" si="0"/>
        <v>10</v>
      </c>
      <c r="U22" s="11"/>
      <c r="V22" s="22"/>
      <c r="W22" s="22"/>
      <c r="X22" s="22"/>
      <c r="Y22" s="22"/>
      <c r="Z22" s="22"/>
      <c r="AA22" s="22"/>
      <c r="AB22" s="6"/>
      <c r="AC22" s="6"/>
      <c r="AD22" s="6"/>
      <c r="AE22" s="6"/>
      <c r="AF22" s="6"/>
      <c r="AG22" s="6"/>
    </row>
    <row r="23" spans="1:33" customFormat="1" x14ac:dyDescent="0.25">
      <c r="A23" s="49">
        <v>15</v>
      </c>
      <c r="B23" s="55"/>
      <c r="C23" s="55"/>
      <c r="D23" s="53"/>
      <c r="E23" s="56"/>
      <c r="F23" s="57">
        <v>0</v>
      </c>
      <c r="G23" s="57">
        <v>0</v>
      </c>
      <c r="H23" s="58">
        <v>1</v>
      </c>
      <c r="I23" s="57">
        <v>0</v>
      </c>
      <c r="J23" s="64">
        <f>ROUND(IF(F23&gt;=2800,2800*'dofinansowanie umów o pracę'!$D$8,F23*'dofinansowanie umów o pracę'!$D$8),2)</f>
        <v>0</v>
      </c>
      <c r="K23" s="67">
        <f>IFERROR(ROUND(IF(F23&gt;2800,G23/F23*2800,G23)*H23*'dofinansowanie umów o pracę'!$D$8,2),0)</f>
        <v>0</v>
      </c>
      <c r="L23" s="67">
        <f>ROUND(IF(F23&gt;2800,I23/F23*2800,I23)*H23*'dofinansowanie umów o pracę'!$D$8,2)</f>
        <v>0</v>
      </c>
      <c r="M23" s="67">
        <f t="shared" si="1"/>
        <v>0</v>
      </c>
      <c r="N23" s="67">
        <f>M23*'dofinansowanie umów o pracę'!$F$6</f>
        <v>0</v>
      </c>
      <c r="P23" s="22"/>
      <c r="Q23" s="19"/>
      <c r="R23" s="19" t="s">
        <v>19</v>
      </c>
      <c r="S23" s="16">
        <f>SUM(K9:K257)</f>
        <v>0</v>
      </c>
      <c r="T23" s="12">
        <f t="shared" si="0"/>
        <v>10</v>
      </c>
      <c r="U23" s="11"/>
      <c r="V23" s="22"/>
      <c r="W23" s="22"/>
      <c r="X23" s="22"/>
      <c r="Y23" s="22"/>
      <c r="Z23" s="22"/>
      <c r="AA23" s="22"/>
      <c r="AB23" s="6"/>
      <c r="AC23" s="6"/>
      <c r="AD23" s="6"/>
      <c r="AE23" s="6"/>
      <c r="AF23" s="6"/>
      <c r="AG23" s="6"/>
    </row>
    <row r="24" spans="1:33" customFormat="1" x14ac:dyDescent="0.25">
      <c r="A24" s="49">
        <v>16</v>
      </c>
      <c r="B24" s="55"/>
      <c r="C24" s="55"/>
      <c r="D24" s="53"/>
      <c r="E24" s="56"/>
      <c r="F24" s="57">
        <v>0</v>
      </c>
      <c r="G24" s="57">
        <v>0</v>
      </c>
      <c r="H24" s="58">
        <v>1</v>
      </c>
      <c r="I24" s="57">
        <v>0</v>
      </c>
      <c r="J24" s="64">
        <f>ROUND(IF(F24&gt;=2800,2800*'dofinansowanie umów o pracę'!$D$8,F24*'dofinansowanie umów o pracę'!$D$8),2)</f>
        <v>0</v>
      </c>
      <c r="K24" s="67">
        <f>IFERROR(ROUND(IF(F24&gt;2800,G24/F24*2800,G24)*H24*'dofinansowanie umów o pracę'!$D$8,2),0)</f>
        <v>0</v>
      </c>
      <c r="L24" s="67">
        <f>ROUND(IF(F24&gt;2800,I24/F24*2800,I24)*H24*'dofinansowanie umów o pracę'!$D$8,2)</f>
        <v>0</v>
      </c>
      <c r="M24" s="67">
        <f t="shared" si="1"/>
        <v>0</v>
      </c>
      <c r="N24" s="67">
        <f>M24*'dofinansowanie umów o pracę'!$F$6</f>
        <v>0</v>
      </c>
      <c r="P24" s="22"/>
      <c r="Q24" s="19"/>
      <c r="R24" s="19" t="s">
        <v>20</v>
      </c>
      <c r="S24" s="17">
        <f>SUM(L9:L257)</f>
        <v>0</v>
      </c>
      <c r="T24" s="12">
        <f t="shared" si="0"/>
        <v>10</v>
      </c>
      <c r="U24" s="11"/>
      <c r="V24" s="22"/>
      <c r="W24" s="22"/>
      <c r="X24" s="22"/>
      <c r="Y24" s="22"/>
      <c r="Z24" s="22"/>
      <c r="AA24" s="22"/>
      <c r="AB24" s="6"/>
      <c r="AC24" s="6"/>
      <c r="AD24" s="6"/>
      <c r="AE24" s="6"/>
      <c r="AF24" s="6"/>
      <c r="AG24" s="6"/>
    </row>
    <row r="25" spans="1:33" customFormat="1" x14ac:dyDescent="0.25">
      <c r="A25" s="49">
        <v>17</v>
      </c>
      <c r="B25" s="55"/>
      <c r="C25" s="55"/>
      <c r="D25" s="53"/>
      <c r="E25" s="56"/>
      <c r="F25" s="57">
        <v>0</v>
      </c>
      <c r="G25" s="57">
        <v>0</v>
      </c>
      <c r="H25" s="58">
        <v>1</v>
      </c>
      <c r="I25" s="57">
        <v>0</v>
      </c>
      <c r="J25" s="64">
        <f>ROUND(IF(F25&gt;=2800,2800*'dofinansowanie umów o pracę'!$D$8,F25*'dofinansowanie umów o pracę'!$D$8),2)</f>
        <v>0</v>
      </c>
      <c r="K25" s="67">
        <f>IFERROR(ROUND(IF(F25&gt;2800,G25/F25*2800,G25)*H25*'dofinansowanie umów o pracę'!$D$8,2),0)</f>
        <v>0</v>
      </c>
      <c r="L25" s="67">
        <f>ROUND(IF(F25&gt;2800,I25/F25*2800,I25)*H25*'dofinansowanie umów o pracę'!$D$8,2)</f>
        <v>0</v>
      </c>
      <c r="M25" s="67">
        <f t="shared" si="1"/>
        <v>0</v>
      </c>
      <c r="N25" s="67">
        <f>M25*'dofinansowanie umów o pracę'!$F$6</f>
        <v>0</v>
      </c>
      <c r="P25" s="22"/>
      <c r="Q25" s="19"/>
      <c r="R25" s="19"/>
      <c r="S25" s="19"/>
      <c r="T25" s="12">
        <f t="shared" si="0"/>
        <v>10</v>
      </c>
      <c r="U25" s="11"/>
      <c r="V25" s="22"/>
      <c r="W25" s="22"/>
      <c r="X25" s="22"/>
      <c r="Y25" s="22"/>
      <c r="Z25" s="22"/>
      <c r="AA25" s="22"/>
      <c r="AB25" s="6"/>
      <c r="AC25" s="6"/>
      <c r="AD25" s="6"/>
      <c r="AE25" s="6"/>
      <c r="AF25" s="6"/>
      <c r="AG25" s="6"/>
    </row>
    <row r="26" spans="1:33" customFormat="1" x14ac:dyDescent="0.25">
      <c r="A26" s="49">
        <v>18</v>
      </c>
      <c r="B26" s="55"/>
      <c r="C26" s="55"/>
      <c r="D26" s="53"/>
      <c r="E26" s="56"/>
      <c r="F26" s="57">
        <v>0</v>
      </c>
      <c r="G26" s="57">
        <v>0</v>
      </c>
      <c r="H26" s="58">
        <v>1</v>
      </c>
      <c r="I26" s="57">
        <v>0</v>
      </c>
      <c r="J26" s="64">
        <f>ROUND(IF(F26&gt;=2800,2800*'dofinansowanie umów o pracę'!$D$8,F26*'dofinansowanie umów o pracę'!$D$8),2)</f>
        <v>0</v>
      </c>
      <c r="K26" s="67">
        <f>IFERROR(ROUND(IF(F26&gt;2800,G26/F26*2800,G26)*H26*'dofinansowanie umów o pracę'!$D$8,2),0)</f>
        <v>0</v>
      </c>
      <c r="L26" s="67">
        <f>ROUND(IF(F26&gt;2800,I26/F26*2800,I26)*H26*'dofinansowanie umów o pracę'!$D$8,2)</f>
        <v>0</v>
      </c>
      <c r="M26" s="67">
        <f t="shared" si="1"/>
        <v>0</v>
      </c>
      <c r="N26" s="67">
        <f>M26*'dofinansowanie umów o pracę'!$F$6</f>
        <v>0</v>
      </c>
      <c r="P26" s="22"/>
      <c r="Q26" s="19"/>
      <c r="R26" s="19"/>
      <c r="S26" s="19"/>
      <c r="T26" s="12">
        <f t="shared" si="0"/>
        <v>10</v>
      </c>
      <c r="U26" s="11"/>
      <c r="V26" s="22"/>
      <c r="W26" s="22"/>
      <c r="X26" s="22"/>
      <c r="Y26" s="22"/>
      <c r="Z26" s="22"/>
      <c r="AA26" s="22"/>
      <c r="AB26" s="6"/>
      <c r="AC26" s="6"/>
      <c r="AD26" s="6"/>
      <c r="AE26" s="6"/>
      <c r="AF26" s="6"/>
      <c r="AG26" s="6"/>
    </row>
    <row r="27" spans="1:33" customFormat="1" x14ac:dyDescent="0.25">
      <c r="A27" s="49">
        <v>19</v>
      </c>
      <c r="B27" s="55"/>
      <c r="C27" s="55"/>
      <c r="D27" s="53"/>
      <c r="E27" s="56"/>
      <c r="F27" s="57">
        <v>0</v>
      </c>
      <c r="G27" s="57">
        <v>0</v>
      </c>
      <c r="H27" s="58">
        <v>1</v>
      </c>
      <c r="I27" s="57">
        <v>0</v>
      </c>
      <c r="J27" s="64">
        <f>ROUND(IF(F27&gt;=2800,2800*'dofinansowanie umów o pracę'!$D$8,F27*'dofinansowanie umów o pracę'!$D$8),2)</f>
        <v>0</v>
      </c>
      <c r="K27" s="67">
        <f>IFERROR(ROUND(IF(F27&gt;2800,G27/F27*2800,G27)*H27*'dofinansowanie umów o pracę'!$D$8,2),0)</f>
        <v>0</v>
      </c>
      <c r="L27" s="67">
        <f>ROUND(IF(F27&gt;2800,I27/F27*2800,I27)*H27*'dofinansowanie umów o pracę'!$D$8,2)</f>
        <v>0</v>
      </c>
      <c r="M27" s="67">
        <f t="shared" si="1"/>
        <v>0</v>
      </c>
      <c r="N27" s="67">
        <f>M27*'dofinansowanie umów o pracę'!$F$6</f>
        <v>0</v>
      </c>
      <c r="P27" s="22"/>
      <c r="Q27" s="19"/>
      <c r="R27" s="19"/>
      <c r="S27" s="19"/>
      <c r="T27" s="12">
        <f t="shared" si="0"/>
        <v>10</v>
      </c>
      <c r="U27" s="11"/>
      <c r="V27" s="22"/>
      <c r="W27" s="22"/>
      <c r="X27" s="22"/>
      <c r="Y27" s="22"/>
      <c r="Z27" s="22"/>
      <c r="AA27" s="22"/>
      <c r="AB27" s="6"/>
      <c r="AC27" s="6"/>
      <c r="AD27" s="6"/>
      <c r="AE27" s="6"/>
      <c r="AF27" s="6"/>
      <c r="AG27" s="6"/>
    </row>
    <row r="28" spans="1:33" customFormat="1" x14ac:dyDescent="0.25">
      <c r="A28" s="49">
        <v>20</v>
      </c>
      <c r="B28" s="55"/>
      <c r="C28" s="55"/>
      <c r="D28" s="53"/>
      <c r="E28" s="56"/>
      <c r="F28" s="57">
        <v>0</v>
      </c>
      <c r="G28" s="57">
        <v>0</v>
      </c>
      <c r="H28" s="58">
        <v>1</v>
      </c>
      <c r="I28" s="57">
        <v>0</v>
      </c>
      <c r="J28" s="64">
        <f>ROUND(IF(F28&gt;=2800,2800*'dofinansowanie umów o pracę'!$D$8,F28*'dofinansowanie umów o pracę'!$D$8),2)</f>
        <v>0</v>
      </c>
      <c r="K28" s="67">
        <f>IFERROR(ROUND(IF(F28&gt;2800,G28/F28*2800,G28)*H28*'dofinansowanie umów o pracę'!$D$8,2),0)</f>
        <v>0</v>
      </c>
      <c r="L28" s="67">
        <f>ROUND(IF(F28&gt;2800,I28/F28*2800,I28)*H28*'dofinansowanie umów o pracę'!$D$8,2)</f>
        <v>0</v>
      </c>
      <c r="M28" s="67">
        <f t="shared" si="1"/>
        <v>0</v>
      </c>
      <c r="N28" s="67">
        <f>M28*'dofinansowanie umów o pracę'!$F$6</f>
        <v>0</v>
      </c>
      <c r="P28" s="22"/>
      <c r="Q28" s="12"/>
      <c r="R28" s="12"/>
      <c r="S28" s="12"/>
      <c r="T28" s="12">
        <f t="shared" si="0"/>
        <v>10</v>
      </c>
      <c r="U28" s="11"/>
      <c r="V28" s="22"/>
      <c r="W28" s="22"/>
      <c r="X28" s="22"/>
      <c r="Y28" s="22"/>
      <c r="Z28" s="6"/>
      <c r="AA28" s="6"/>
      <c r="AB28" s="6"/>
      <c r="AC28" s="6"/>
      <c r="AD28" s="6"/>
      <c r="AE28" s="6"/>
      <c r="AF28" s="6"/>
      <c r="AG28" s="6"/>
    </row>
    <row r="29" spans="1:33" customFormat="1" x14ac:dyDescent="0.25">
      <c r="A29" s="49">
        <v>21</v>
      </c>
      <c r="B29" s="55"/>
      <c r="C29" s="55"/>
      <c r="D29" s="53"/>
      <c r="E29" s="56"/>
      <c r="F29" s="57">
        <v>0</v>
      </c>
      <c r="G29" s="57">
        <v>0</v>
      </c>
      <c r="H29" s="58">
        <v>1</v>
      </c>
      <c r="I29" s="57">
        <v>0</v>
      </c>
      <c r="J29" s="64">
        <f>ROUND(IF(F29&gt;=2800,2800*'dofinansowanie umów o pracę'!$D$8,F29*'dofinansowanie umów o pracę'!$D$8),2)</f>
        <v>0</v>
      </c>
      <c r="K29" s="67">
        <f>IFERROR(ROUND(IF(F29&gt;2800,G29/F29*2800,G29)*H29*'dofinansowanie umów o pracę'!$D$8,2),0)</f>
        <v>0</v>
      </c>
      <c r="L29" s="67">
        <f>ROUND(IF(F29&gt;2800,I29/F29*2800,I29)*H29*'dofinansowanie umów o pracę'!$D$8,2)</f>
        <v>0</v>
      </c>
      <c r="M29" s="67">
        <f t="shared" si="1"/>
        <v>0</v>
      </c>
      <c r="N29" s="67">
        <f>M29*'dofinansowanie umów o pracę'!$F$6</f>
        <v>0</v>
      </c>
      <c r="P29" s="22"/>
      <c r="Q29" s="12"/>
      <c r="R29" s="12"/>
      <c r="S29" s="12"/>
      <c r="T29" s="12">
        <f t="shared" si="0"/>
        <v>10</v>
      </c>
      <c r="U29" s="11"/>
      <c r="V29" s="22"/>
      <c r="W29" s="22"/>
      <c r="X29" s="22"/>
      <c r="Y29" s="22"/>
      <c r="Z29" s="6"/>
      <c r="AA29" s="6"/>
      <c r="AB29" s="6"/>
      <c r="AC29" s="6"/>
      <c r="AD29" s="6"/>
      <c r="AE29" s="6"/>
      <c r="AF29" s="6"/>
      <c r="AG29" s="6"/>
    </row>
    <row r="30" spans="1:33" customFormat="1" x14ac:dyDescent="0.25">
      <c r="A30" s="49">
        <v>22</v>
      </c>
      <c r="B30" s="55"/>
      <c r="C30" s="55"/>
      <c r="D30" s="53"/>
      <c r="E30" s="56"/>
      <c r="F30" s="57">
        <v>0</v>
      </c>
      <c r="G30" s="57">
        <v>0</v>
      </c>
      <c r="H30" s="58">
        <v>1</v>
      </c>
      <c r="I30" s="57">
        <v>0</v>
      </c>
      <c r="J30" s="64">
        <f>ROUND(IF(F30&gt;=2800,2800*'dofinansowanie umów o pracę'!$D$8,F30*'dofinansowanie umów o pracę'!$D$8),2)</f>
        <v>0</v>
      </c>
      <c r="K30" s="67">
        <f>IFERROR(ROUND(IF(F30&gt;2800,G30/F30*2800,G30)*H30*'dofinansowanie umów o pracę'!$D$8,2),0)</f>
        <v>0</v>
      </c>
      <c r="L30" s="67">
        <f>ROUND(IF(F30&gt;2800,I30/F30*2800,I30)*H30*'dofinansowanie umów o pracę'!$D$8,2)</f>
        <v>0</v>
      </c>
      <c r="M30" s="67">
        <f t="shared" si="1"/>
        <v>0</v>
      </c>
      <c r="N30" s="67">
        <f>M30*'dofinansowanie umów o pracę'!$F$6</f>
        <v>0</v>
      </c>
      <c r="P30" s="22"/>
      <c r="Q30" s="12"/>
      <c r="R30" s="12"/>
      <c r="S30" s="12"/>
      <c r="T30" s="12">
        <f t="shared" si="0"/>
        <v>10</v>
      </c>
      <c r="U30" s="11"/>
      <c r="V30" s="22"/>
      <c r="W30" s="22"/>
      <c r="X30" s="22"/>
      <c r="Y30" s="22"/>
      <c r="Z30" s="6"/>
      <c r="AA30" s="6"/>
      <c r="AB30" s="6"/>
      <c r="AC30" s="6"/>
      <c r="AD30" s="6"/>
      <c r="AE30" s="6"/>
      <c r="AF30" s="6"/>
      <c r="AG30" s="6"/>
    </row>
    <row r="31" spans="1:33" customFormat="1" x14ac:dyDescent="0.25">
      <c r="A31" s="49">
        <v>23</v>
      </c>
      <c r="B31" s="55"/>
      <c r="C31" s="55"/>
      <c r="D31" s="53"/>
      <c r="E31" s="56"/>
      <c r="F31" s="57">
        <v>0</v>
      </c>
      <c r="G31" s="57">
        <v>0</v>
      </c>
      <c r="H31" s="58">
        <v>1</v>
      </c>
      <c r="I31" s="57">
        <v>0</v>
      </c>
      <c r="J31" s="64">
        <f>ROUND(IF(F31&gt;=2800,2800*'dofinansowanie umów o pracę'!$D$8,F31*'dofinansowanie umów o pracę'!$D$8),2)</f>
        <v>0</v>
      </c>
      <c r="K31" s="67">
        <f>IFERROR(ROUND(IF(F31&gt;2800,G31/F31*2800,G31)*H31*'dofinansowanie umów o pracę'!$D$8,2),0)</f>
        <v>0</v>
      </c>
      <c r="L31" s="67">
        <f>ROUND(IF(F31&gt;2800,I31/F31*2800,I31)*H31*'dofinansowanie umów o pracę'!$D$8,2)</f>
        <v>0</v>
      </c>
      <c r="M31" s="67">
        <f t="shared" si="1"/>
        <v>0</v>
      </c>
      <c r="N31" s="67">
        <f>M31*'dofinansowanie umów o pracę'!$F$6</f>
        <v>0</v>
      </c>
      <c r="P31" s="22"/>
      <c r="Q31" s="12"/>
      <c r="R31" s="12"/>
      <c r="S31" s="12"/>
      <c r="T31" s="12">
        <f t="shared" si="0"/>
        <v>10</v>
      </c>
      <c r="U31" s="11"/>
      <c r="V31" s="22"/>
      <c r="W31" s="22"/>
      <c r="X31" s="22"/>
      <c r="Y31" s="22"/>
      <c r="Z31" s="6"/>
      <c r="AA31" s="6"/>
      <c r="AB31" s="6"/>
      <c r="AC31" s="6"/>
      <c r="AD31" s="6"/>
      <c r="AE31" s="6"/>
      <c r="AF31" s="6"/>
      <c r="AG31" s="6"/>
    </row>
    <row r="32" spans="1:33" customFormat="1" x14ac:dyDescent="0.25">
      <c r="A32" s="49">
        <v>24</v>
      </c>
      <c r="B32" s="55"/>
      <c r="C32" s="55"/>
      <c r="D32" s="53"/>
      <c r="E32" s="56"/>
      <c r="F32" s="57">
        <v>0</v>
      </c>
      <c r="G32" s="57">
        <v>0</v>
      </c>
      <c r="H32" s="58">
        <v>1</v>
      </c>
      <c r="I32" s="57">
        <v>0</v>
      </c>
      <c r="J32" s="64">
        <f>ROUND(IF(F32&gt;=2800,2800*'dofinansowanie umów o pracę'!$D$8,F32*'dofinansowanie umów o pracę'!$D$8),2)</f>
        <v>0</v>
      </c>
      <c r="K32" s="67">
        <f>IFERROR(ROUND(IF(F32&gt;2800,G32/F32*2800,G32)*H32*'dofinansowanie umów o pracę'!$D$8,2),0)</f>
        <v>0</v>
      </c>
      <c r="L32" s="67">
        <f>ROUND(IF(F32&gt;2800,I32/F32*2800,I32)*H32*'dofinansowanie umów o pracę'!$D$8,2)</f>
        <v>0</v>
      </c>
      <c r="M32" s="67">
        <f t="shared" si="1"/>
        <v>0</v>
      </c>
      <c r="N32" s="67">
        <f>M32*'dofinansowanie umów o pracę'!$F$6</f>
        <v>0</v>
      </c>
      <c r="P32" s="22"/>
      <c r="Q32" s="12"/>
      <c r="R32" s="12"/>
      <c r="S32" s="12"/>
      <c r="T32" s="12">
        <f t="shared" si="0"/>
        <v>10</v>
      </c>
      <c r="U32" s="11"/>
      <c r="V32" s="22"/>
      <c r="W32" s="22"/>
      <c r="X32" s="22"/>
      <c r="Y32" s="22"/>
      <c r="Z32" s="6"/>
      <c r="AA32" s="6"/>
      <c r="AB32" s="6"/>
      <c r="AC32" s="6"/>
      <c r="AD32" s="6"/>
      <c r="AE32" s="6"/>
      <c r="AF32" s="6"/>
      <c r="AG32" s="6"/>
    </row>
    <row r="33" spans="1:33" customFormat="1" x14ac:dyDescent="0.25">
      <c r="A33" s="49">
        <v>25</v>
      </c>
      <c r="B33" s="55"/>
      <c r="C33" s="55"/>
      <c r="D33" s="53"/>
      <c r="E33" s="56"/>
      <c r="F33" s="57">
        <v>0</v>
      </c>
      <c r="G33" s="57">
        <v>0</v>
      </c>
      <c r="H33" s="58">
        <v>1</v>
      </c>
      <c r="I33" s="57">
        <v>0</v>
      </c>
      <c r="J33" s="64">
        <f>ROUND(IF(F33&gt;=2800,2800*'dofinansowanie umów o pracę'!$D$8,F33*'dofinansowanie umów o pracę'!$D$8),2)</f>
        <v>0</v>
      </c>
      <c r="K33" s="67">
        <f>IFERROR(ROUND(IF(F33&gt;2800,G33/F33*2800,G33)*H33*'dofinansowanie umów o pracę'!$D$8,2),0)</f>
        <v>0</v>
      </c>
      <c r="L33" s="67">
        <f>ROUND(IF(F33&gt;2800,I33/F33*2800,I33)*H33*'dofinansowanie umów o pracę'!$D$8,2)</f>
        <v>0</v>
      </c>
      <c r="M33" s="67">
        <f t="shared" si="1"/>
        <v>0</v>
      </c>
      <c r="N33" s="67">
        <f>M33*'dofinansowanie umów o pracę'!$F$6</f>
        <v>0</v>
      </c>
      <c r="P33" s="11"/>
      <c r="Q33" s="12"/>
      <c r="R33" s="12"/>
      <c r="S33" s="12"/>
      <c r="T33" s="12">
        <f t="shared" si="0"/>
        <v>10</v>
      </c>
      <c r="U33" s="11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customFormat="1" x14ac:dyDescent="0.25">
      <c r="A34" s="49">
        <v>26</v>
      </c>
      <c r="B34" s="55"/>
      <c r="C34" s="55"/>
      <c r="D34" s="53"/>
      <c r="E34" s="56"/>
      <c r="F34" s="57">
        <v>0</v>
      </c>
      <c r="G34" s="57">
        <v>0</v>
      </c>
      <c r="H34" s="58">
        <v>1</v>
      </c>
      <c r="I34" s="57">
        <v>0</v>
      </c>
      <c r="J34" s="64">
        <f>ROUND(IF(F34&gt;=2800,2800*'dofinansowanie umów o pracę'!$D$8,F34*'dofinansowanie umów o pracę'!$D$8),2)</f>
        <v>0</v>
      </c>
      <c r="K34" s="67">
        <f>IFERROR(ROUND(IF(F34&gt;2800,G34/F34*2800,G34)*H34*'dofinansowanie umów o pracę'!$D$8,2),0)</f>
        <v>0</v>
      </c>
      <c r="L34" s="67">
        <f>ROUND(IF(F34&gt;2800,I34/F34*2800,I34)*H34*'dofinansowanie umów o pracę'!$D$8,2)</f>
        <v>0</v>
      </c>
      <c r="M34" s="67">
        <f t="shared" si="1"/>
        <v>0</v>
      </c>
      <c r="N34" s="67">
        <f>M34*'dofinansowanie umów o pracę'!$F$6</f>
        <v>0</v>
      </c>
      <c r="P34" s="11"/>
      <c r="Q34" s="12"/>
      <c r="R34" s="12"/>
      <c r="S34" s="12"/>
      <c r="T34" s="12">
        <f t="shared" si="0"/>
        <v>10</v>
      </c>
      <c r="U34" s="11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customFormat="1" x14ac:dyDescent="0.25">
      <c r="A35" s="49">
        <v>27</v>
      </c>
      <c r="B35" s="55"/>
      <c r="C35" s="55"/>
      <c r="D35" s="53"/>
      <c r="E35" s="56"/>
      <c r="F35" s="57">
        <v>0</v>
      </c>
      <c r="G35" s="57">
        <v>0</v>
      </c>
      <c r="H35" s="58">
        <v>1</v>
      </c>
      <c r="I35" s="57">
        <v>0</v>
      </c>
      <c r="J35" s="64">
        <f>ROUND(IF(F35&gt;=2800,2800*'dofinansowanie umów o pracę'!$D$8,F35*'dofinansowanie umów o pracę'!$D$8),2)</f>
        <v>0</v>
      </c>
      <c r="K35" s="67">
        <f>IFERROR(ROUND(IF(F35&gt;2800,G35/F35*2800,G35)*H35*'dofinansowanie umów o pracę'!$D$8,2),0)</f>
        <v>0</v>
      </c>
      <c r="L35" s="67">
        <f>ROUND(IF(F35&gt;2800,I35/F35*2800,I35)*H35*'dofinansowanie umów o pracę'!$D$8,2)</f>
        <v>0</v>
      </c>
      <c r="M35" s="67">
        <f t="shared" si="1"/>
        <v>0</v>
      </c>
      <c r="N35" s="67">
        <f>M35*'dofinansowanie umów o pracę'!$F$6</f>
        <v>0</v>
      </c>
      <c r="P35" s="11"/>
      <c r="Q35" s="12"/>
      <c r="R35" s="12"/>
      <c r="S35" s="12"/>
      <c r="T35" s="12">
        <f t="shared" si="0"/>
        <v>10</v>
      </c>
      <c r="U35" s="11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customFormat="1" x14ac:dyDescent="0.25">
      <c r="A36" s="49">
        <v>28</v>
      </c>
      <c r="B36" s="55"/>
      <c r="C36" s="55"/>
      <c r="D36" s="53"/>
      <c r="E36" s="56"/>
      <c r="F36" s="57">
        <v>0</v>
      </c>
      <c r="G36" s="57">
        <v>0</v>
      </c>
      <c r="H36" s="58">
        <v>1</v>
      </c>
      <c r="I36" s="57">
        <v>0</v>
      </c>
      <c r="J36" s="64">
        <f>ROUND(IF(F36&gt;=2800,2800*'dofinansowanie umów o pracę'!$D$8,F36*'dofinansowanie umów o pracę'!$D$8),2)</f>
        <v>0</v>
      </c>
      <c r="K36" s="67">
        <f>IFERROR(ROUND(IF(F36&gt;2800,G36/F36*2800,G36)*H36*'dofinansowanie umów o pracę'!$D$8,2),0)</f>
        <v>0</v>
      </c>
      <c r="L36" s="67">
        <f>ROUND(IF(F36&gt;2800,I36/F36*2800,I36)*H36*'dofinansowanie umów o pracę'!$D$8,2)</f>
        <v>0</v>
      </c>
      <c r="M36" s="67">
        <f t="shared" si="1"/>
        <v>0</v>
      </c>
      <c r="N36" s="67">
        <f>M36*'dofinansowanie umów o pracę'!$F$6</f>
        <v>0</v>
      </c>
      <c r="P36" s="11"/>
      <c r="Q36" s="12"/>
      <c r="R36" s="12"/>
      <c r="S36" s="12"/>
      <c r="T36" s="12">
        <f t="shared" si="0"/>
        <v>10</v>
      </c>
      <c r="U36" s="11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customFormat="1" x14ac:dyDescent="0.25">
      <c r="A37" s="49">
        <v>29</v>
      </c>
      <c r="B37" s="55"/>
      <c r="C37" s="55"/>
      <c r="D37" s="53"/>
      <c r="E37" s="56"/>
      <c r="F37" s="57">
        <v>0</v>
      </c>
      <c r="G37" s="57">
        <v>0</v>
      </c>
      <c r="H37" s="58">
        <v>1</v>
      </c>
      <c r="I37" s="57">
        <v>0</v>
      </c>
      <c r="J37" s="64">
        <f>ROUND(IF(F37&gt;=2800,2800*'dofinansowanie umów o pracę'!$D$8,F37*'dofinansowanie umów o pracę'!$D$8),2)</f>
        <v>0</v>
      </c>
      <c r="K37" s="67">
        <f>IFERROR(ROUND(IF(F37&gt;2800,G37/F37*2800,G37)*H37*'dofinansowanie umów o pracę'!$D$8,2),0)</f>
        <v>0</v>
      </c>
      <c r="L37" s="67">
        <f>ROUND(IF(F37&gt;2800,I37/F37*2800,I37)*H37*'dofinansowanie umów o pracę'!$D$8,2)</f>
        <v>0</v>
      </c>
      <c r="M37" s="67">
        <f t="shared" si="1"/>
        <v>0</v>
      </c>
      <c r="N37" s="67">
        <f>M37*'dofinansowanie umów o pracę'!$F$6</f>
        <v>0</v>
      </c>
      <c r="P37" s="11"/>
      <c r="Q37" s="12"/>
      <c r="R37" s="12"/>
      <c r="S37" s="12"/>
      <c r="T37" s="12">
        <f t="shared" si="0"/>
        <v>10</v>
      </c>
      <c r="U37" s="11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customFormat="1" x14ac:dyDescent="0.25">
      <c r="A38" s="49">
        <v>30</v>
      </c>
      <c r="B38" s="55"/>
      <c r="C38" s="55"/>
      <c r="D38" s="53"/>
      <c r="E38" s="56"/>
      <c r="F38" s="57">
        <v>0</v>
      </c>
      <c r="G38" s="57">
        <v>0</v>
      </c>
      <c r="H38" s="58">
        <v>1</v>
      </c>
      <c r="I38" s="57">
        <v>0</v>
      </c>
      <c r="J38" s="64">
        <f>ROUND(IF(F38&gt;=2800,2800*'dofinansowanie umów o pracę'!$D$8,F38*'dofinansowanie umów o pracę'!$D$8),2)</f>
        <v>0</v>
      </c>
      <c r="K38" s="67">
        <f>IFERROR(ROUND(IF(F38&gt;2800,G38/F38*2800,G38)*H38*'dofinansowanie umów o pracę'!$D$8,2),0)</f>
        <v>0</v>
      </c>
      <c r="L38" s="67">
        <f>ROUND(IF(F38&gt;2800,I38/F38*2800,I38)*H38*'dofinansowanie umów o pracę'!$D$8,2)</f>
        <v>0</v>
      </c>
      <c r="M38" s="67">
        <f t="shared" si="1"/>
        <v>0</v>
      </c>
      <c r="N38" s="67">
        <f>M38*'dofinansowanie umów o pracę'!$F$6</f>
        <v>0</v>
      </c>
      <c r="P38" s="11"/>
      <c r="Q38" s="12"/>
      <c r="R38" s="12"/>
      <c r="S38" s="12"/>
      <c r="T38" s="12">
        <f t="shared" si="0"/>
        <v>10</v>
      </c>
      <c r="U38" s="11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customFormat="1" x14ac:dyDescent="0.25">
      <c r="A39" s="49">
        <v>31</v>
      </c>
      <c r="B39" s="55"/>
      <c r="C39" s="55"/>
      <c r="D39" s="53"/>
      <c r="E39" s="56"/>
      <c r="F39" s="57">
        <v>0</v>
      </c>
      <c r="G39" s="57">
        <v>0</v>
      </c>
      <c r="H39" s="58">
        <v>1</v>
      </c>
      <c r="I39" s="57">
        <v>0</v>
      </c>
      <c r="J39" s="64">
        <f>ROUND(IF(F39&gt;=2800,2800*'dofinansowanie umów o pracę'!$D$8,F39*'dofinansowanie umów o pracę'!$D$8),2)</f>
        <v>0</v>
      </c>
      <c r="K39" s="67">
        <f>IFERROR(ROUND(IF(F39&gt;2800,G39/F39*2800,G39)*H39*'dofinansowanie umów o pracę'!$D$8,2),0)</f>
        <v>0</v>
      </c>
      <c r="L39" s="67">
        <f>ROUND(IF(F39&gt;2800,I39/F39*2800,I39)*H39*'dofinansowanie umów o pracę'!$D$8,2)</f>
        <v>0</v>
      </c>
      <c r="M39" s="67">
        <f t="shared" si="1"/>
        <v>0</v>
      </c>
      <c r="N39" s="67">
        <f>M39*'dofinansowanie umów o pracę'!$F$6</f>
        <v>0</v>
      </c>
      <c r="P39" s="11"/>
      <c r="Q39" s="12"/>
      <c r="R39" s="12"/>
      <c r="S39" s="12"/>
      <c r="T39" s="12">
        <f t="shared" si="0"/>
        <v>10</v>
      </c>
      <c r="U39" s="11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customFormat="1" x14ac:dyDescent="0.25">
      <c r="A40" s="49">
        <v>32</v>
      </c>
      <c r="B40" s="55"/>
      <c r="C40" s="55"/>
      <c r="D40" s="53"/>
      <c r="E40" s="56"/>
      <c r="F40" s="57">
        <v>0</v>
      </c>
      <c r="G40" s="57">
        <v>0</v>
      </c>
      <c r="H40" s="58">
        <v>1</v>
      </c>
      <c r="I40" s="57">
        <v>0</v>
      </c>
      <c r="J40" s="64">
        <f>ROUND(IF(F40&gt;=2800,2800*'dofinansowanie umów o pracę'!$D$8,F40*'dofinansowanie umów o pracę'!$D$8),2)</f>
        <v>0</v>
      </c>
      <c r="K40" s="67">
        <f>IFERROR(ROUND(IF(F40&gt;2800,G40/F40*2800,G40)*H40*'dofinansowanie umów o pracę'!$D$8,2),0)</f>
        <v>0</v>
      </c>
      <c r="L40" s="67">
        <f>ROUND(IF(F40&gt;2800,I40/F40*2800,I40)*H40*'dofinansowanie umów o pracę'!$D$8,2)</f>
        <v>0</v>
      </c>
      <c r="M40" s="67">
        <f t="shared" si="1"/>
        <v>0</v>
      </c>
      <c r="N40" s="67">
        <f>M40*'dofinansowanie umów o pracę'!$F$6</f>
        <v>0</v>
      </c>
      <c r="P40" s="6"/>
      <c r="Q40" s="12"/>
      <c r="R40" s="12"/>
      <c r="S40" s="12"/>
      <c r="T40" s="12">
        <f t="shared" si="0"/>
        <v>10</v>
      </c>
      <c r="U40" s="1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customFormat="1" x14ac:dyDescent="0.25">
      <c r="A41" s="49">
        <v>33</v>
      </c>
      <c r="B41" s="55"/>
      <c r="C41" s="55"/>
      <c r="D41" s="53"/>
      <c r="E41" s="56"/>
      <c r="F41" s="57">
        <v>0</v>
      </c>
      <c r="G41" s="57">
        <v>0</v>
      </c>
      <c r="H41" s="58">
        <v>1</v>
      </c>
      <c r="I41" s="57">
        <v>0</v>
      </c>
      <c r="J41" s="64">
        <f>ROUND(IF(F41&gt;=2800,2800*'dofinansowanie umów o pracę'!$D$8,F41*'dofinansowanie umów o pracę'!$D$8),2)</f>
        <v>0</v>
      </c>
      <c r="K41" s="67">
        <f>IFERROR(ROUND(IF(F41&gt;2800,G41/F41*2800,G41)*H41*'dofinansowanie umów o pracę'!$D$8,2),0)</f>
        <v>0</v>
      </c>
      <c r="L41" s="67">
        <f>ROUND(IF(F41&gt;2800,I41/F41*2800,I41)*H41*'dofinansowanie umów o pracę'!$D$8,2)</f>
        <v>0</v>
      </c>
      <c r="M41" s="67">
        <f t="shared" si="1"/>
        <v>0</v>
      </c>
      <c r="N41" s="67">
        <f>M41*'dofinansowanie umów o pracę'!$F$6</f>
        <v>0</v>
      </c>
      <c r="P41" s="6"/>
      <c r="Q41" s="12"/>
      <c r="R41" s="12"/>
      <c r="S41" s="12"/>
      <c r="T41" s="12">
        <f t="shared" si="0"/>
        <v>10</v>
      </c>
      <c r="U41" s="11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customFormat="1" x14ac:dyDescent="0.25">
      <c r="A42" s="49">
        <v>34</v>
      </c>
      <c r="B42" s="55"/>
      <c r="C42" s="55"/>
      <c r="D42" s="53"/>
      <c r="E42" s="56"/>
      <c r="F42" s="57">
        <v>0</v>
      </c>
      <c r="G42" s="57">
        <v>0</v>
      </c>
      <c r="H42" s="58">
        <v>1</v>
      </c>
      <c r="I42" s="57">
        <v>0</v>
      </c>
      <c r="J42" s="64">
        <f>ROUND(IF(F42&gt;=2800,2800*'dofinansowanie umów o pracę'!$D$8,F42*'dofinansowanie umów o pracę'!$D$8),2)</f>
        <v>0</v>
      </c>
      <c r="K42" s="67">
        <f>IFERROR(ROUND(IF(F42&gt;2800,G42/F42*2800,G42)*H42*'dofinansowanie umów o pracę'!$D$8,2),0)</f>
        <v>0</v>
      </c>
      <c r="L42" s="67">
        <f>ROUND(IF(F42&gt;2800,I42/F42*2800,I42)*H42*'dofinansowanie umów o pracę'!$D$8,2)</f>
        <v>0</v>
      </c>
      <c r="M42" s="67">
        <f t="shared" si="1"/>
        <v>0</v>
      </c>
      <c r="N42" s="67">
        <f>M42*'dofinansowanie umów o pracę'!$F$6</f>
        <v>0</v>
      </c>
      <c r="P42" s="6"/>
      <c r="Q42" s="12"/>
      <c r="R42" s="12"/>
      <c r="S42" s="12"/>
      <c r="T42" s="12">
        <f t="shared" si="0"/>
        <v>10</v>
      </c>
      <c r="U42" s="11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customFormat="1" x14ac:dyDescent="0.25">
      <c r="A43" s="49">
        <v>35</v>
      </c>
      <c r="B43" s="55"/>
      <c r="C43" s="55"/>
      <c r="D43" s="53"/>
      <c r="E43" s="56"/>
      <c r="F43" s="57">
        <v>0</v>
      </c>
      <c r="G43" s="57">
        <v>0</v>
      </c>
      <c r="H43" s="58">
        <v>1</v>
      </c>
      <c r="I43" s="57">
        <v>0</v>
      </c>
      <c r="J43" s="64">
        <f>ROUND(IF(F43&gt;=2800,2800*'dofinansowanie umów o pracę'!$D$8,F43*'dofinansowanie umów o pracę'!$D$8),2)</f>
        <v>0</v>
      </c>
      <c r="K43" s="67">
        <f>IFERROR(ROUND(IF(F43&gt;2800,G43/F43*2800,G43)*H43*'dofinansowanie umów o pracę'!$D$8,2),0)</f>
        <v>0</v>
      </c>
      <c r="L43" s="67">
        <f>ROUND(IF(F43&gt;2800,I43/F43*2800,I43)*H43*'dofinansowanie umów o pracę'!$D$8,2)</f>
        <v>0</v>
      </c>
      <c r="M43" s="67">
        <f t="shared" si="1"/>
        <v>0</v>
      </c>
      <c r="N43" s="67">
        <f>M43*'dofinansowanie umów o pracę'!$F$6</f>
        <v>0</v>
      </c>
      <c r="P43" s="6"/>
      <c r="Q43" s="12"/>
      <c r="R43" s="12"/>
      <c r="S43" s="12"/>
      <c r="T43" s="12">
        <f t="shared" si="0"/>
        <v>10</v>
      </c>
      <c r="U43" s="11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customFormat="1" x14ac:dyDescent="0.25">
      <c r="A44" s="49">
        <v>36</v>
      </c>
      <c r="B44" s="55"/>
      <c r="C44" s="55"/>
      <c r="D44" s="53"/>
      <c r="E44" s="56"/>
      <c r="F44" s="57">
        <v>0</v>
      </c>
      <c r="G44" s="57">
        <v>0</v>
      </c>
      <c r="H44" s="58">
        <v>1</v>
      </c>
      <c r="I44" s="57">
        <v>0</v>
      </c>
      <c r="J44" s="64">
        <f>ROUND(IF(F44&gt;=2800,2800*'dofinansowanie umów o pracę'!$D$8,F44*'dofinansowanie umów o pracę'!$D$8),2)</f>
        <v>0</v>
      </c>
      <c r="K44" s="67">
        <f>IFERROR(ROUND(IF(F44&gt;2800,G44/F44*2800,G44)*H44*'dofinansowanie umów o pracę'!$D$8,2),0)</f>
        <v>0</v>
      </c>
      <c r="L44" s="67">
        <f>ROUND(IF(F44&gt;2800,I44/F44*2800,I44)*H44*'dofinansowanie umów o pracę'!$D$8,2)</f>
        <v>0</v>
      </c>
      <c r="M44" s="67">
        <f t="shared" si="1"/>
        <v>0</v>
      </c>
      <c r="N44" s="67">
        <f>M44*'dofinansowanie umów o pracę'!$F$6</f>
        <v>0</v>
      </c>
      <c r="P44" s="6"/>
      <c r="Q44" s="12"/>
      <c r="R44" s="12"/>
      <c r="S44" s="12"/>
      <c r="T44" s="12">
        <f t="shared" si="0"/>
        <v>10</v>
      </c>
      <c r="U44" s="11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customFormat="1" x14ac:dyDescent="0.25">
      <c r="A45" s="49">
        <v>37</v>
      </c>
      <c r="B45" s="55"/>
      <c r="C45" s="55"/>
      <c r="D45" s="53"/>
      <c r="E45" s="56"/>
      <c r="F45" s="57">
        <v>0</v>
      </c>
      <c r="G45" s="57">
        <v>0</v>
      </c>
      <c r="H45" s="58">
        <v>1</v>
      </c>
      <c r="I45" s="57">
        <v>0</v>
      </c>
      <c r="J45" s="64">
        <f>ROUND(IF(F45&gt;=2800,2800*'dofinansowanie umów o pracę'!$D$8,F45*'dofinansowanie umów o pracę'!$D$8),2)</f>
        <v>0</v>
      </c>
      <c r="K45" s="67">
        <f>IFERROR(ROUND(IF(F45&gt;2800,G45/F45*2800,G45)*H45*'dofinansowanie umów o pracę'!$D$8,2),0)</f>
        <v>0</v>
      </c>
      <c r="L45" s="67">
        <f>ROUND(IF(F45&gt;2800,I45/F45*2800,I45)*H45*'dofinansowanie umów o pracę'!$D$8,2)</f>
        <v>0</v>
      </c>
      <c r="M45" s="67">
        <f t="shared" si="1"/>
        <v>0</v>
      </c>
      <c r="N45" s="67">
        <f>M45*'dofinansowanie umów o pracę'!$F$6</f>
        <v>0</v>
      </c>
      <c r="P45" s="6"/>
      <c r="Q45" s="12"/>
      <c r="R45" s="12"/>
      <c r="S45" s="12"/>
      <c r="T45" s="12">
        <f t="shared" si="0"/>
        <v>10</v>
      </c>
      <c r="U45" s="11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customFormat="1" x14ac:dyDescent="0.25">
      <c r="A46" s="49">
        <v>38</v>
      </c>
      <c r="B46" s="55"/>
      <c r="C46" s="55"/>
      <c r="D46" s="53"/>
      <c r="E46" s="56"/>
      <c r="F46" s="57">
        <v>0</v>
      </c>
      <c r="G46" s="57">
        <v>0</v>
      </c>
      <c r="H46" s="58">
        <v>1</v>
      </c>
      <c r="I46" s="57">
        <v>0</v>
      </c>
      <c r="J46" s="64">
        <f>ROUND(IF(F46&gt;=2800,2800*'dofinansowanie umów o pracę'!$D$8,F46*'dofinansowanie umów o pracę'!$D$8),2)</f>
        <v>0</v>
      </c>
      <c r="K46" s="67">
        <f>IFERROR(ROUND(IF(F46&gt;2800,G46/F46*2800,G46)*H46*'dofinansowanie umów o pracę'!$D$8,2),0)</f>
        <v>0</v>
      </c>
      <c r="L46" s="67">
        <f>ROUND(IF(F46&gt;2800,I46/F46*2800,I46)*H46*'dofinansowanie umów o pracę'!$D$8,2)</f>
        <v>0</v>
      </c>
      <c r="M46" s="67">
        <f t="shared" si="1"/>
        <v>0</v>
      </c>
      <c r="N46" s="67">
        <f>M46*'dofinansowanie umów o pracę'!$F$6</f>
        <v>0</v>
      </c>
      <c r="P46" s="6"/>
      <c r="Q46" s="12"/>
      <c r="R46" s="12"/>
      <c r="S46" s="12"/>
      <c r="T46" s="12">
        <f t="shared" si="0"/>
        <v>10</v>
      </c>
      <c r="U46" s="11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customFormat="1" x14ac:dyDescent="0.25">
      <c r="A47" s="49">
        <v>39</v>
      </c>
      <c r="B47" s="55"/>
      <c r="C47" s="55"/>
      <c r="D47" s="53"/>
      <c r="E47" s="56"/>
      <c r="F47" s="57">
        <v>0</v>
      </c>
      <c r="G47" s="57">
        <v>0</v>
      </c>
      <c r="H47" s="58">
        <v>1</v>
      </c>
      <c r="I47" s="57">
        <v>0</v>
      </c>
      <c r="J47" s="64">
        <f>ROUND(IF(F47&gt;=2800,2800*'dofinansowanie umów o pracę'!$D$8,F47*'dofinansowanie umów o pracę'!$D$8),2)</f>
        <v>0</v>
      </c>
      <c r="K47" s="67">
        <f>IFERROR(ROUND(IF(F47&gt;2800,G47/F47*2800,G47)*H47*'dofinansowanie umów o pracę'!$D$8,2),0)</f>
        <v>0</v>
      </c>
      <c r="L47" s="67">
        <f>ROUND(IF(F47&gt;2800,I47/F47*2800,I47)*H47*'dofinansowanie umów o pracę'!$D$8,2)</f>
        <v>0</v>
      </c>
      <c r="M47" s="67">
        <f t="shared" si="1"/>
        <v>0</v>
      </c>
      <c r="N47" s="67">
        <f>M47*'dofinansowanie umów o pracę'!$F$6</f>
        <v>0</v>
      </c>
      <c r="P47" s="6"/>
      <c r="Q47" s="12"/>
      <c r="R47" s="12"/>
      <c r="S47" s="12"/>
      <c r="T47" s="12">
        <f t="shared" si="0"/>
        <v>10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customFormat="1" x14ac:dyDescent="0.25">
      <c r="A48" s="49">
        <v>40</v>
      </c>
      <c r="B48" s="55"/>
      <c r="C48" s="55"/>
      <c r="D48" s="53"/>
      <c r="E48" s="56"/>
      <c r="F48" s="57">
        <v>0</v>
      </c>
      <c r="G48" s="57">
        <v>0</v>
      </c>
      <c r="H48" s="58">
        <v>1</v>
      </c>
      <c r="I48" s="57">
        <v>0</v>
      </c>
      <c r="J48" s="64">
        <f>ROUND(IF(F48&gt;=2800,2800*'dofinansowanie umów o pracę'!$D$8,F48*'dofinansowanie umów o pracę'!$D$8),2)</f>
        <v>0</v>
      </c>
      <c r="K48" s="67">
        <f>IFERROR(ROUND(IF(F48&gt;2800,G48/F48*2800,G48)*H48*'dofinansowanie umów o pracę'!$D$8,2),0)</f>
        <v>0</v>
      </c>
      <c r="L48" s="67">
        <f>ROUND(IF(F48&gt;2800,I48/F48*2800,I48)*H48*'dofinansowanie umów o pracę'!$D$8,2)</f>
        <v>0</v>
      </c>
      <c r="M48" s="67">
        <f t="shared" si="1"/>
        <v>0</v>
      </c>
      <c r="N48" s="67">
        <f>M48*'dofinansowanie umów o pracę'!$F$6</f>
        <v>0</v>
      </c>
      <c r="P48" s="6"/>
      <c r="Q48" s="12"/>
      <c r="R48" s="12"/>
      <c r="S48" s="12"/>
      <c r="T48" s="12">
        <f t="shared" si="0"/>
        <v>10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customFormat="1" x14ac:dyDescent="0.25">
      <c r="A49" s="49">
        <v>41</v>
      </c>
      <c r="B49" s="55"/>
      <c r="C49" s="55"/>
      <c r="D49" s="53"/>
      <c r="E49" s="56"/>
      <c r="F49" s="57">
        <v>0</v>
      </c>
      <c r="G49" s="57">
        <v>0</v>
      </c>
      <c r="H49" s="58">
        <v>1</v>
      </c>
      <c r="I49" s="57">
        <v>0</v>
      </c>
      <c r="J49" s="64">
        <f>ROUND(IF(F49&gt;=2800,2800*'dofinansowanie umów o pracę'!$D$8,F49*'dofinansowanie umów o pracę'!$D$8),2)</f>
        <v>0</v>
      </c>
      <c r="K49" s="67">
        <f>IFERROR(ROUND(IF(F49&gt;2800,G49/F49*2800,G49)*H49*'dofinansowanie umów o pracę'!$D$8,2),0)</f>
        <v>0</v>
      </c>
      <c r="L49" s="67">
        <f>ROUND(IF(F49&gt;2800,I49/F49*2800,I49)*H49*'dofinansowanie umów o pracę'!$D$8,2)</f>
        <v>0</v>
      </c>
      <c r="M49" s="67">
        <f t="shared" si="1"/>
        <v>0</v>
      </c>
      <c r="N49" s="67">
        <f>M49*'dofinansowanie umów o pracę'!$F$6</f>
        <v>0</v>
      </c>
      <c r="P49" s="6"/>
      <c r="Q49" s="12"/>
      <c r="R49" s="12"/>
      <c r="S49" s="12"/>
      <c r="T49" s="12">
        <f t="shared" si="0"/>
        <v>10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customFormat="1" x14ac:dyDescent="0.25">
      <c r="A50" s="49">
        <v>42</v>
      </c>
      <c r="B50" s="55"/>
      <c r="C50" s="55"/>
      <c r="D50" s="53"/>
      <c r="E50" s="56"/>
      <c r="F50" s="57">
        <v>0</v>
      </c>
      <c r="G50" s="57">
        <v>0</v>
      </c>
      <c r="H50" s="58">
        <v>1</v>
      </c>
      <c r="I50" s="57">
        <v>0</v>
      </c>
      <c r="J50" s="64">
        <f>ROUND(IF(F50&gt;=2800,2800*'dofinansowanie umów o pracę'!$D$8,F50*'dofinansowanie umów o pracę'!$D$8),2)</f>
        <v>0</v>
      </c>
      <c r="K50" s="67">
        <f>IFERROR(ROUND(IF(F50&gt;2800,G50/F50*2800,G50)*H50*'dofinansowanie umów o pracę'!$D$8,2),0)</f>
        <v>0</v>
      </c>
      <c r="L50" s="67">
        <f>ROUND(IF(F50&gt;2800,I50/F50*2800,I50)*H50*'dofinansowanie umów o pracę'!$D$8,2)</f>
        <v>0</v>
      </c>
      <c r="M50" s="67">
        <f t="shared" si="1"/>
        <v>0</v>
      </c>
      <c r="N50" s="67">
        <f>M50*'dofinansowanie umów o pracę'!$F$6</f>
        <v>0</v>
      </c>
      <c r="P50" s="6"/>
      <c r="Q50" s="12"/>
      <c r="R50" s="12"/>
      <c r="S50" s="12"/>
      <c r="T50" s="12">
        <f t="shared" si="0"/>
        <v>10</v>
      </c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customFormat="1" x14ac:dyDescent="0.25">
      <c r="A51" s="49">
        <v>43</v>
      </c>
      <c r="B51" s="55"/>
      <c r="C51" s="55"/>
      <c r="D51" s="53"/>
      <c r="E51" s="56"/>
      <c r="F51" s="57">
        <v>0</v>
      </c>
      <c r="G51" s="57">
        <v>0</v>
      </c>
      <c r="H51" s="58">
        <v>1</v>
      </c>
      <c r="I51" s="57">
        <v>0</v>
      </c>
      <c r="J51" s="64">
        <f>ROUND(IF(F51&gt;=2800,2800*'dofinansowanie umów o pracę'!$D$8,F51*'dofinansowanie umów o pracę'!$D$8),2)</f>
        <v>0</v>
      </c>
      <c r="K51" s="67">
        <f>IFERROR(ROUND(IF(F51&gt;2800,G51/F51*2800,G51)*H51*'dofinansowanie umów o pracę'!$D$8,2),0)</f>
        <v>0</v>
      </c>
      <c r="L51" s="67">
        <f>ROUND(IF(F51&gt;2800,I51/F51*2800,I51)*H51*'dofinansowanie umów o pracę'!$D$8,2)</f>
        <v>0</v>
      </c>
      <c r="M51" s="67">
        <f t="shared" si="1"/>
        <v>0</v>
      </c>
      <c r="N51" s="67">
        <f>M51*'dofinansowanie umów o pracę'!$F$6</f>
        <v>0</v>
      </c>
      <c r="P51" s="6"/>
      <c r="Q51" s="12"/>
      <c r="R51" s="12"/>
      <c r="S51" s="12"/>
      <c r="T51" s="12">
        <f t="shared" si="0"/>
        <v>10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customFormat="1" x14ac:dyDescent="0.25">
      <c r="A52" s="49">
        <v>44</v>
      </c>
      <c r="B52" s="55"/>
      <c r="C52" s="55"/>
      <c r="D52" s="53"/>
      <c r="E52" s="56"/>
      <c r="F52" s="57">
        <v>0</v>
      </c>
      <c r="G52" s="57">
        <v>0</v>
      </c>
      <c r="H52" s="58">
        <v>1</v>
      </c>
      <c r="I52" s="57">
        <v>0</v>
      </c>
      <c r="J52" s="64">
        <f>ROUND(IF(F52&gt;=2800,2800*'dofinansowanie umów o pracę'!$D$8,F52*'dofinansowanie umów o pracę'!$D$8),2)</f>
        <v>0</v>
      </c>
      <c r="K52" s="67">
        <f>IFERROR(ROUND(IF(F52&gt;2800,G52/F52*2800,G52)*H52*'dofinansowanie umów o pracę'!$D$8,2),0)</f>
        <v>0</v>
      </c>
      <c r="L52" s="67">
        <f>ROUND(IF(F52&gt;2800,I52/F52*2800,I52)*H52*'dofinansowanie umów o pracę'!$D$8,2)</f>
        <v>0</v>
      </c>
      <c r="M52" s="67">
        <f t="shared" si="1"/>
        <v>0</v>
      </c>
      <c r="N52" s="67">
        <f>M52*'dofinansowanie umów o pracę'!$F$6</f>
        <v>0</v>
      </c>
      <c r="P52" s="6"/>
      <c r="Q52" s="12"/>
      <c r="R52" s="12"/>
      <c r="S52" s="12"/>
      <c r="T52" s="12">
        <f t="shared" si="0"/>
        <v>10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customFormat="1" x14ac:dyDescent="0.25">
      <c r="A53" s="49">
        <v>45</v>
      </c>
      <c r="B53" s="55"/>
      <c r="C53" s="55"/>
      <c r="D53" s="53"/>
      <c r="E53" s="56"/>
      <c r="F53" s="57">
        <v>0</v>
      </c>
      <c r="G53" s="57">
        <v>0</v>
      </c>
      <c r="H53" s="58">
        <v>1</v>
      </c>
      <c r="I53" s="57">
        <v>0</v>
      </c>
      <c r="J53" s="64">
        <f>ROUND(IF(F53&gt;=2800,2800*'dofinansowanie umów o pracę'!$D$8,F53*'dofinansowanie umów o pracę'!$D$8),2)</f>
        <v>0</v>
      </c>
      <c r="K53" s="67">
        <f>IFERROR(ROUND(IF(F53&gt;2800,G53/F53*2800,G53)*H53*'dofinansowanie umów o pracę'!$D$8,2),0)</f>
        <v>0</v>
      </c>
      <c r="L53" s="67">
        <f>ROUND(IF(F53&gt;2800,I53/F53*2800,I53)*H53*'dofinansowanie umów o pracę'!$D$8,2)</f>
        <v>0</v>
      </c>
      <c r="M53" s="67">
        <f t="shared" si="1"/>
        <v>0</v>
      </c>
      <c r="N53" s="67">
        <f>M53*'dofinansowanie umów o pracę'!$F$6</f>
        <v>0</v>
      </c>
      <c r="P53" s="6"/>
      <c r="Q53" s="12"/>
      <c r="R53" s="12"/>
      <c r="S53" s="12"/>
      <c r="T53" s="12">
        <f t="shared" si="0"/>
        <v>10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customFormat="1" x14ac:dyDescent="0.25">
      <c r="A54" s="49">
        <v>46</v>
      </c>
      <c r="B54" s="55"/>
      <c r="C54" s="55"/>
      <c r="D54" s="53"/>
      <c r="E54" s="56"/>
      <c r="F54" s="57">
        <v>0</v>
      </c>
      <c r="G54" s="57">
        <v>0</v>
      </c>
      <c r="H54" s="58">
        <v>1</v>
      </c>
      <c r="I54" s="57">
        <v>0</v>
      </c>
      <c r="J54" s="64">
        <f>ROUND(IF(F54&gt;=2800,2800*'dofinansowanie umów o pracę'!$D$8,F54*'dofinansowanie umów o pracę'!$D$8),2)</f>
        <v>0</v>
      </c>
      <c r="K54" s="67">
        <f>IFERROR(ROUND(IF(F54&gt;2800,G54/F54*2800,G54)*H54*'dofinansowanie umów o pracę'!$D$8,2),0)</f>
        <v>0</v>
      </c>
      <c r="L54" s="67">
        <f>ROUND(IF(F54&gt;2800,I54/F54*2800,I54)*H54*'dofinansowanie umów o pracę'!$D$8,2)</f>
        <v>0</v>
      </c>
      <c r="M54" s="67">
        <f t="shared" si="1"/>
        <v>0</v>
      </c>
      <c r="N54" s="67">
        <f>M54*'dofinansowanie umów o pracę'!$F$6</f>
        <v>0</v>
      </c>
      <c r="P54" s="6"/>
      <c r="Q54" s="12"/>
      <c r="R54" s="12"/>
      <c r="S54" s="12"/>
      <c r="T54" s="12">
        <f t="shared" si="0"/>
        <v>10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customFormat="1" x14ac:dyDescent="0.25">
      <c r="A55" s="49">
        <v>47</v>
      </c>
      <c r="B55" s="55"/>
      <c r="C55" s="55"/>
      <c r="D55" s="53"/>
      <c r="E55" s="56"/>
      <c r="F55" s="57">
        <v>0</v>
      </c>
      <c r="G55" s="57">
        <v>0</v>
      </c>
      <c r="H55" s="58">
        <v>1</v>
      </c>
      <c r="I55" s="57">
        <v>0</v>
      </c>
      <c r="J55" s="64">
        <f>ROUND(IF(F55&gt;=2800,2800*'dofinansowanie umów o pracę'!$D$8,F55*'dofinansowanie umów o pracę'!$D$8),2)</f>
        <v>0</v>
      </c>
      <c r="K55" s="67">
        <f>IFERROR(ROUND(IF(F55&gt;2800,G55/F55*2800,G55)*H55*'dofinansowanie umów o pracę'!$D$8,2),0)</f>
        <v>0</v>
      </c>
      <c r="L55" s="67">
        <f>ROUND(IF(F55&gt;2800,I55/F55*2800,I55)*H55*'dofinansowanie umów o pracę'!$D$8,2)</f>
        <v>0</v>
      </c>
      <c r="M55" s="67">
        <f t="shared" si="1"/>
        <v>0</v>
      </c>
      <c r="N55" s="67">
        <f>M55*'dofinansowanie umów o pracę'!$F$6</f>
        <v>0</v>
      </c>
      <c r="P55" s="6"/>
      <c r="Q55" s="12"/>
      <c r="R55" s="12"/>
      <c r="S55" s="12"/>
      <c r="T55" s="12">
        <f t="shared" si="0"/>
        <v>10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customFormat="1" x14ac:dyDescent="0.25">
      <c r="A56" s="49">
        <v>48</v>
      </c>
      <c r="B56" s="55"/>
      <c r="C56" s="55"/>
      <c r="D56" s="53"/>
      <c r="E56" s="56"/>
      <c r="F56" s="57">
        <v>0</v>
      </c>
      <c r="G56" s="57">
        <v>0</v>
      </c>
      <c r="H56" s="58">
        <v>1</v>
      </c>
      <c r="I56" s="57">
        <v>0</v>
      </c>
      <c r="J56" s="64">
        <f>ROUND(IF(F56&gt;=2800,2800*'dofinansowanie umów o pracę'!$D$8,F56*'dofinansowanie umów o pracę'!$D$8),2)</f>
        <v>0</v>
      </c>
      <c r="K56" s="67">
        <f>IFERROR(ROUND(IF(F56&gt;2800,G56/F56*2800,G56)*H56*'dofinansowanie umów o pracę'!$D$8,2),0)</f>
        <v>0</v>
      </c>
      <c r="L56" s="67">
        <f>ROUND(IF(F56&gt;2800,I56/F56*2800,I56)*H56*'dofinansowanie umów o pracę'!$D$8,2)</f>
        <v>0</v>
      </c>
      <c r="M56" s="67">
        <f t="shared" si="1"/>
        <v>0</v>
      </c>
      <c r="N56" s="67">
        <f>M56*'dofinansowanie umów o pracę'!$F$6</f>
        <v>0</v>
      </c>
      <c r="P56" s="6"/>
      <c r="Q56" s="12"/>
      <c r="R56" s="12"/>
      <c r="S56" s="12"/>
      <c r="T56" s="12">
        <f t="shared" si="0"/>
        <v>10</v>
      </c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customFormat="1" x14ac:dyDescent="0.25">
      <c r="A57" s="49">
        <v>49</v>
      </c>
      <c r="B57" s="55"/>
      <c r="C57" s="55"/>
      <c r="D57" s="53"/>
      <c r="E57" s="56"/>
      <c r="F57" s="57">
        <v>0</v>
      </c>
      <c r="G57" s="57">
        <v>0</v>
      </c>
      <c r="H57" s="58">
        <v>1</v>
      </c>
      <c r="I57" s="57">
        <v>0</v>
      </c>
      <c r="J57" s="64">
        <f>ROUND(IF(F57&gt;=2800,2800*'dofinansowanie umów o pracę'!$D$8,F57*'dofinansowanie umów o pracę'!$D$8),2)</f>
        <v>0</v>
      </c>
      <c r="K57" s="67">
        <f>IFERROR(ROUND(IF(F57&gt;2800,G57/F57*2800,G57)*H57*'dofinansowanie umów o pracę'!$D$8,2),0)</f>
        <v>0</v>
      </c>
      <c r="L57" s="67">
        <f>ROUND(IF(F57&gt;2800,I57/F57*2800,I57)*H57*'dofinansowanie umów o pracę'!$D$8,2)</f>
        <v>0</v>
      </c>
      <c r="M57" s="67">
        <f t="shared" si="1"/>
        <v>0</v>
      </c>
      <c r="N57" s="67">
        <f>M57*'dofinansowanie umów o pracę'!$F$6</f>
        <v>0</v>
      </c>
      <c r="P57" s="6"/>
      <c r="Q57" s="12"/>
      <c r="R57" s="12"/>
      <c r="S57" s="12"/>
      <c r="T57" s="12">
        <f t="shared" si="0"/>
        <v>10</v>
      </c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customFormat="1" x14ac:dyDescent="0.25">
      <c r="A58" s="49">
        <v>50</v>
      </c>
      <c r="B58" s="55"/>
      <c r="C58" s="55"/>
      <c r="D58" s="53"/>
      <c r="E58" s="56"/>
      <c r="F58" s="57">
        <v>0</v>
      </c>
      <c r="G58" s="57">
        <v>0</v>
      </c>
      <c r="H58" s="58">
        <v>1</v>
      </c>
      <c r="I58" s="57">
        <v>0</v>
      </c>
      <c r="J58" s="64">
        <f>ROUND(IF(F58&gt;=2800,2800*'dofinansowanie umów o pracę'!$D$8,F58*'dofinansowanie umów o pracę'!$D$8),2)</f>
        <v>0</v>
      </c>
      <c r="K58" s="67">
        <f>IFERROR(ROUND(IF(F58&gt;2800,G58/F58*2800,G58)*H58*'dofinansowanie umów o pracę'!$D$8,2),0)</f>
        <v>0</v>
      </c>
      <c r="L58" s="67">
        <f>ROUND(IF(F58&gt;2800,I58/F58*2800,I58)*H58*'dofinansowanie umów o pracę'!$D$8,2)</f>
        <v>0</v>
      </c>
      <c r="M58" s="67">
        <f t="shared" si="1"/>
        <v>0</v>
      </c>
      <c r="N58" s="67">
        <f>M58*'dofinansowanie umów o pracę'!$F$6</f>
        <v>0</v>
      </c>
      <c r="P58" s="6"/>
      <c r="Q58" s="12"/>
      <c r="R58" s="12"/>
      <c r="S58" s="12"/>
      <c r="T58" s="12">
        <f t="shared" si="0"/>
        <v>10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customFormat="1" x14ac:dyDescent="0.25">
      <c r="A59" s="49">
        <v>51</v>
      </c>
      <c r="B59" s="55"/>
      <c r="C59" s="55"/>
      <c r="D59" s="53"/>
      <c r="E59" s="56"/>
      <c r="F59" s="57">
        <v>0</v>
      </c>
      <c r="G59" s="57">
        <v>0</v>
      </c>
      <c r="H59" s="58">
        <v>1</v>
      </c>
      <c r="I59" s="57">
        <v>0</v>
      </c>
      <c r="J59" s="64">
        <f>ROUND(IF(F59&gt;=2800,2800*'dofinansowanie umów o pracę'!$D$8,F59*'dofinansowanie umów o pracę'!$D$8),2)</f>
        <v>0</v>
      </c>
      <c r="K59" s="67">
        <f>IFERROR(ROUND(IF(F59&gt;2800,G59/F59*2800,G59)*H59*'dofinansowanie umów o pracę'!$D$8,2),0)</f>
        <v>0</v>
      </c>
      <c r="L59" s="67">
        <f>ROUND(IF(F59&gt;2800,I59/F59*2800,I59)*H59*'dofinansowanie umów o pracę'!$D$8,2)</f>
        <v>0</v>
      </c>
      <c r="M59" s="67">
        <f t="shared" si="1"/>
        <v>0</v>
      </c>
      <c r="N59" s="67">
        <f>M59*'dofinansowanie umów o pracę'!$F$6</f>
        <v>0</v>
      </c>
      <c r="P59" s="6"/>
      <c r="Q59" s="12"/>
      <c r="R59" s="12"/>
      <c r="S59" s="12"/>
      <c r="T59" s="12">
        <f t="shared" si="0"/>
        <v>10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customFormat="1" x14ac:dyDescent="0.25">
      <c r="A60" s="49">
        <v>52</v>
      </c>
      <c r="B60" s="55"/>
      <c r="C60" s="55"/>
      <c r="D60" s="53"/>
      <c r="E60" s="56"/>
      <c r="F60" s="57">
        <v>0</v>
      </c>
      <c r="G60" s="57">
        <v>0</v>
      </c>
      <c r="H60" s="58">
        <v>1</v>
      </c>
      <c r="I60" s="57">
        <v>0</v>
      </c>
      <c r="J60" s="64">
        <f>ROUND(IF(F60&gt;=2800,2800*'dofinansowanie umów o pracę'!$D$8,F60*'dofinansowanie umów o pracę'!$D$8),2)</f>
        <v>0</v>
      </c>
      <c r="K60" s="67">
        <f>IFERROR(ROUND(IF(F60&gt;2800,G60/F60*2800,G60)*H60*'dofinansowanie umów o pracę'!$D$8,2),0)</f>
        <v>0</v>
      </c>
      <c r="L60" s="67">
        <f>ROUND(IF(F60&gt;2800,I60/F60*2800,I60)*H60*'dofinansowanie umów o pracę'!$D$8,2)</f>
        <v>0</v>
      </c>
      <c r="M60" s="67">
        <f t="shared" si="1"/>
        <v>0</v>
      </c>
      <c r="N60" s="67">
        <f>M60*'dofinansowanie umów o pracę'!$F$6</f>
        <v>0</v>
      </c>
      <c r="P60" s="6"/>
      <c r="Q60" s="12"/>
      <c r="R60" s="12"/>
      <c r="S60" s="12"/>
      <c r="T60" s="12">
        <f t="shared" si="0"/>
        <v>10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customFormat="1" x14ac:dyDescent="0.25">
      <c r="A61" s="49">
        <v>53</v>
      </c>
      <c r="B61" s="55"/>
      <c r="C61" s="55"/>
      <c r="D61" s="53"/>
      <c r="E61" s="56"/>
      <c r="F61" s="57">
        <v>0</v>
      </c>
      <c r="G61" s="57">
        <v>0</v>
      </c>
      <c r="H61" s="58">
        <v>1</v>
      </c>
      <c r="I61" s="57">
        <v>0</v>
      </c>
      <c r="J61" s="64">
        <f>ROUND(IF(F61&gt;=2800,2800*'dofinansowanie umów o pracę'!$D$8,F61*'dofinansowanie umów o pracę'!$D$8),2)</f>
        <v>0</v>
      </c>
      <c r="K61" s="67">
        <f>IFERROR(ROUND(IF(F61&gt;2800,G61/F61*2800,G61)*H61*'dofinansowanie umów o pracę'!$D$8,2),0)</f>
        <v>0</v>
      </c>
      <c r="L61" s="67">
        <f>ROUND(IF(F61&gt;2800,I61/F61*2800,I61)*H61*'dofinansowanie umów o pracę'!$D$8,2)</f>
        <v>0</v>
      </c>
      <c r="M61" s="67">
        <f t="shared" si="1"/>
        <v>0</v>
      </c>
      <c r="N61" s="67">
        <f>M61*'dofinansowanie umów o pracę'!$F$6</f>
        <v>0</v>
      </c>
      <c r="P61" s="6"/>
      <c r="Q61" s="12"/>
      <c r="R61" s="12"/>
      <c r="S61" s="12"/>
      <c r="T61" s="12">
        <f t="shared" si="0"/>
        <v>10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customFormat="1" x14ac:dyDescent="0.25">
      <c r="A62" s="49">
        <v>54</v>
      </c>
      <c r="B62" s="55"/>
      <c r="C62" s="55"/>
      <c r="D62" s="53"/>
      <c r="E62" s="56"/>
      <c r="F62" s="57">
        <v>0</v>
      </c>
      <c r="G62" s="57">
        <v>0</v>
      </c>
      <c r="H62" s="58">
        <v>1</v>
      </c>
      <c r="I62" s="57">
        <v>0</v>
      </c>
      <c r="J62" s="64">
        <f>ROUND(IF(F62&gt;=2800,2800*'dofinansowanie umów o pracę'!$D$8,F62*'dofinansowanie umów o pracę'!$D$8),2)</f>
        <v>0</v>
      </c>
      <c r="K62" s="67">
        <f>IFERROR(ROUND(IF(F62&gt;2800,G62/F62*2800,G62)*H62*'dofinansowanie umów o pracę'!$D$8,2),0)</f>
        <v>0</v>
      </c>
      <c r="L62" s="67">
        <f>ROUND(IF(F62&gt;2800,I62/F62*2800,I62)*H62*'dofinansowanie umów o pracę'!$D$8,2)</f>
        <v>0</v>
      </c>
      <c r="M62" s="67">
        <f t="shared" si="1"/>
        <v>0</v>
      </c>
      <c r="N62" s="67">
        <f>M62*'dofinansowanie umów o pracę'!$F$6</f>
        <v>0</v>
      </c>
      <c r="P62" s="6"/>
      <c r="Q62" s="12"/>
      <c r="R62" s="12"/>
      <c r="S62" s="12"/>
      <c r="T62" s="12">
        <f t="shared" si="0"/>
        <v>10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customFormat="1" x14ac:dyDescent="0.25">
      <c r="A63" s="49">
        <v>55</v>
      </c>
      <c r="B63" s="55"/>
      <c r="C63" s="55"/>
      <c r="D63" s="53"/>
      <c r="E63" s="56"/>
      <c r="F63" s="57">
        <v>0</v>
      </c>
      <c r="G63" s="57">
        <v>0</v>
      </c>
      <c r="H63" s="58">
        <v>1</v>
      </c>
      <c r="I63" s="57">
        <v>0</v>
      </c>
      <c r="J63" s="64">
        <f>ROUND(IF(F63&gt;=2800,2800*'dofinansowanie umów o pracę'!$D$8,F63*'dofinansowanie umów o pracę'!$D$8),2)</f>
        <v>0</v>
      </c>
      <c r="K63" s="67">
        <f>IFERROR(ROUND(IF(F63&gt;2800,G63/F63*2800,G63)*H63*'dofinansowanie umów o pracę'!$D$8,2),0)</f>
        <v>0</v>
      </c>
      <c r="L63" s="67">
        <f>ROUND(IF(F63&gt;2800,I63/F63*2800,I63)*H63*'dofinansowanie umów o pracę'!$D$8,2)</f>
        <v>0</v>
      </c>
      <c r="M63" s="67">
        <f t="shared" si="1"/>
        <v>0</v>
      </c>
      <c r="N63" s="67">
        <f>M63*'dofinansowanie umów o pracę'!$F$6</f>
        <v>0</v>
      </c>
      <c r="P63" s="6"/>
      <c r="Q63" s="12"/>
      <c r="R63" s="12"/>
      <c r="S63" s="12"/>
      <c r="T63" s="12">
        <f t="shared" si="0"/>
        <v>10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customFormat="1" x14ac:dyDescent="0.25">
      <c r="A64" s="49">
        <v>56</v>
      </c>
      <c r="B64" s="55"/>
      <c r="C64" s="55"/>
      <c r="D64" s="53"/>
      <c r="E64" s="56"/>
      <c r="F64" s="57">
        <v>0</v>
      </c>
      <c r="G64" s="57">
        <v>0</v>
      </c>
      <c r="H64" s="58">
        <v>1</v>
      </c>
      <c r="I64" s="57">
        <v>0</v>
      </c>
      <c r="J64" s="64">
        <f>ROUND(IF(F64&gt;=2800,2800*'dofinansowanie umów o pracę'!$D$8,F64*'dofinansowanie umów o pracę'!$D$8),2)</f>
        <v>0</v>
      </c>
      <c r="K64" s="67">
        <f>IFERROR(ROUND(IF(F64&gt;2800,G64/F64*2800,G64)*H64*'dofinansowanie umów o pracę'!$D$8,2),0)</f>
        <v>0</v>
      </c>
      <c r="L64" s="67">
        <f>ROUND(IF(F64&gt;2800,I64/F64*2800,I64)*H64*'dofinansowanie umów o pracę'!$D$8,2)</f>
        <v>0</v>
      </c>
      <c r="M64" s="67">
        <f t="shared" si="1"/>
        <v>0</v>
      </c>
      <c r="N64" s="67">
        <f>M64*'dofinansowanie umów o pracę'!$F$6</f>
        <v>0</v>
      </c>
      <c r="P64" s="6"/>
      <c r="Q64" s="12"/>
      <c r="R64" s="12"/>
      <c r="S64" s="12"/>
      <c r="T64" s="12">
        <f t="shared" si="0"/>
        <v>10</v>
      </c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customFormat="1" x14ac:dyDescent="0.25">
      <c r="A65" s="49">
        <v>57</v>
      </c>
      <c r="B65" s="55"/>
      <c r="C65" s="55"/>
      <c r="D65" s="53"/>
      <c r="E65" s="56"/>
      <c r="F65" s="57">
        <v>0</v>
      </c>
      <c r="G65" s="57">
        <v>0</v>
      </c>
      <c r="H65" s="58">
        <v>1</v>
      </c>
      <c r="I65" s="57">
        <v>0</v>
      </c>
      <c r="J65" s="64">
        <f>ROUND(IF(F65&gt;=2800,2800*'dofinansowanie umów o pracę'!$D$8,F65*'dofinansowanie umów o pracę'!$D$8),2)</f>
        <v>0</v>
      </c>
      <c r="K65" s="67">
        <f>IFERROR(ROUND(IF(F65&gt;2800,G65/F65*2800,G65)*H65*'dofinansowanie umów o pracę'!$D$8,2),0)</f>
        <v>0</v>
      </c>
      <c r="L65" s="67">
        <f>ROUND(IF(F65&gt;2800,I65/F65*2800,I65)*H65*'dofinansowanie umów o pracę'!$D$8,2)</f>
        <v>0</v>
      </c>
      <c r="M65" s="67">
        <f t="shared" si="1"/>
        <v>0</v>
      </c>
      <c r="N65" s="67">
        <f>M65*'dofinansowanie umów o pracę'!$F$6</f>
        <v>0</v>
      </c>
      <c r="P65" s="6"/>
      <c r="Q65" s="12"/>
      <c r="R65" s="12"/>
      <c r="S65" s="12"/>
      <c r="T65" s="12">
        <f t="shared" si="0"/>
        <v>10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customFormat="1" x14ac:dyDescent="0.25">
      <c r="A66" s="49">
        <v>58</v>
      </c>
      <c r="B66" s="55"/>
      <c r="C66" s="55"/>
      <c r="D66" s="53"/>
      <c r="E66" s="56"/>
      <c r="F66" s="57">
        <v>0</v>
      </c>
      <c r="G66" s="57">
        <v>0</v>
      </c>
      <c r="H66" s="58">
        <v>1</v>
      </c>
      <c r="I66" s="57">
        <v>0</v>
      </c>
      <c r="J66" s="64">
        <f>ROUND(IF(F66&gt;=2800,2800*'dofinansowanie umów o pracę'!$D$8,F66*'dofinansowanie umów o pracę'!$D$8),2)</f>
        <v>0</v>
      </c>
      <c r="K66" s="67">
        <f>IFERROR(ROUND(IF(F66&gt;2800,G66/F66*2800,G66)*H66*'dofinansowanie umów o pracę'!$D$8,2),0)</f>
        <v>0</v>
      </c>
      <c r="L66" s="67">
        <f>ROUND(IF(F66&gt;2800,I66/F66*2800,I66)*H66*'dofinansowanie umów o pracę'!$D$8,2)</f>
        <v>0</v>
      </c>
      <c r="M66" s="67">
        <f t="shared" si="1"/>
        <v>0</v>
      </c>
      <c r="N66" s="67">
        <f>M66*'dofinansowanie umów o pracę'!$F$6</f>
        <v>0</v>
      </c>
      <c r="P66" s="6"/>
      <c r="Q66" s="12"/>
      <c r="R66" s="12"/>
      <c r="S66" s="12"/>
      <c r="T66" s="12">
        <f t="shared" si="0"/>
        <v>10</v>
      </c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customFormat="1" x14ac:dyDescent="0.25">
      <c r="A67" s="49">
        <v>59</v>
      </c>
      <c r="B67" s="55"/>
      <c r="C67" s="55"/>
      <c r="D67" s="53"/>
      <c r="E67" s="56"/>
      <c r="F67" s="57">
        <v>0</v>
      </c>
      <c r="G67" s="57">
        <v>0</v>
      </c>
      <c r="H67" s="58">
        <v>1</v>
      </c>
      <c r="I67" s="57">
        <v>0</v>
      </c>
      <c r="J67" s="64">
        <f>ROUND(IF(F67&gt;=2800,2800*'dofinansowanie umów o pracę'!$D$8,F67*'dofinansowanie umów o pracę'!$D$8),2)</f>
        <v>0</v>
      </c>
      <c r="K67" s="67">
        <f>IFERROR(ROUND(IF(F67&gt;2800,G67/F67*2800,G67)*H67*'dofinansowanie umów o pracę'!$D$8,2),0)</f>
        <v>0</v>
      </c>
      <c r="L67" s="67">
        <f>ROUND(IF(F67&gt;2800,I67/F67*2800,I67)*H67*'dofinansowanie umów o pracę'!$D$8,2)</f>
        <v>0</v>
      </c>
      <c r="M67" s="67">
        <f t="shared" si="1"/>
        <v>0</v>
      </c>
      <c r="N67" s="67">
        <f>M67*'dofinansowanie umów o pracę'!$F$6</f>
        <v>0</v>
      </c>
      <c r="P67" s="6"/>
      <c r="Q67" s="12"/>
      <c r="R67" s="12"/>
      <c r="S67" s="12"/>
      <c r="T67" s="12">
        <f t="shared" si="0"/>
        <v>10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customFormat="1" x14ac:dyDescent="0.25">
      <c r="A68" s="49">
        <v>60</v>
      </c>
      <c r="B68" s="55"/>
      <c r="C68" s="55"/>
      <c r="D68" s="53"/>
      <c r="E68" s="56"/>
      <c r="F68" s="57">
        <v>0</v>
      </c>
      <c r="G68" s="57">
        <v>0</v>
      </c>
      <c r="H68" s="58">
        <v>1</v>
      </c>
      <c r="I68" s="57">
        <v>0</v>
      </c>
      <c r="J68" s="64">
        <f>ROUND(IF(F68&gt;=2800,2800*'dofinansowanie umów o pracę'!$D$8,F68*'dofinansowanie umów o pracę'!$D$8),2)</f>
        <v>0</v>
      </c>
      <c r="K68" s="67">
        <f>IFERROR(ROUND(IF(F68&gt;2800,G68/F68*2800,G68)*H68*'dofinansowanie umów o pracę'!$D$8,2),0)</f>
        <v>0</v>
      </c>
      <c r="L68" s="67">
        <f>ROUND(IF(F68&gt;2800,I68/F68*2800,I68)*H68*'dofinansowanie umów o pracę'!$D$8,2)</f>
        <v>0</v>
      </c>
      <c r="M68" s="67">
        <f t="shared" si="1"/>
        <v>0</v>
      </c>
      <c r="N68" s="67">
        <f>M68*'dofinansowanie umów o pracę'!$F$6</f>
        <v>0</v>
      </c>
      <c r="P68" s="6"/>
      <c r="Q68" s="12"/>
      <c r="R68" s="12"/>
      <c r="S68" s="12"/>
      <c r="T68" s="12">
        <f t="shared" si="0"/>
        <v>10</v>
      </c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customFormat="1" x14ac:dyDescent="0.25">
      <c r="A69" s="49">
        <v>61</v>
      </c>
      <c r="B69" s="55"/>
      <c r="C69" s="55"/>
      <c r="D69" s="53"/>
      <c r="E69" s="56"/>
      <c r="F69" s="57">
        <v>0</v>
      </c>
      <c r="G69" s="57">
        <v>0</v>
      </c>
      <c r="H69" s="58">
        <v>1</v>
      </c>
      <c r="I69" s="57">
        <v>0</v>
      </c>
      <c r="J69" s="64">
        <f>ROUND(IF(F69&gt;=2800,2800*'dofinansowanie umów o pracę'!$D$8,F69*'dofinansowanie umów o pracę'!$D$8),2)</f>
        <v>0</v>
      </c>
      <c r="K69" s="67">
        <f>IFERROR(ROUND(IF(F69&gt;2800,G69/F69*2800,G69)*H69*'dofinansowanie umów o pracę'!$D$8,2),0)</f>
        <v>0</v>
      </c>
      <c r="L69" s="67">
        <f>ROUND(IF(F69&gt;2800,I69/F69*2800,I69)*H69*'dofinansowanie umów o pracę'!$D$8,2)</f>
        <v>0</v>
      </c>
      <c r="M69" s="67">
        <f t="shared" si="1"/>
        <v>0</v>
      </c>
      <c r="N69" s="67">
        <f>M69*'dofinansowanie umów o pracę'!$F$6</f>
        <v>0</v>
      </c>
      <c r="P69" s="6"/>
      <c r="Q69" s="12"/>
      <c r="R69" s="12"/>
      <c r="S69" s="12"/>
      <c r="T69" s="12">
        <f t="shared" si="0"/>
        <v>10</v>
      </c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customFormat="1" x14ac:dyDescent="0.25">
      <c r="A70" s="49">
        <v>62</v>
      </c>
      <c r="B70" s="55"/>
      <c r="C70" s="55"/>
      <c r="D70" s="53"/>
      <c r="E70" s="56"/>
      <c r="F70" s="57">
        <v>0</v>
      </c>
      <c r="G70" s="57">
        <v>0</v>
      </c>
      <c r="H70" s="58">
        <v>1</v>
      </c>
      <c r="I70" s="57">
        <v>0</v>
      </c>
      <c r="J70" s="64">
        <f>ROUND(IF(F70&gt;=2800,2800*'dofinansowanie umów o pracę'!$D$8,F70*'dofinansowanie umów o pracę'!$D$8),2)</f>
        <v>0</v>
      </c>
      <c r="K70" s="67">
        <f>IFERROR(ROUND(IF(F70&gt;2800,G70/F70*2800,G70)*H70*'dofinansowanie umów o pracę'!$D$8,2),0)</f>
        <v>0</v>
      </c>
      <c r="L70" s="67">
        <f>ROUND(IF(F70&gt;2800,I70/F70*2800,I70)*H70*'dofinansowanie umów o pracę'!$D$8,2)</f>
        <v>0</v>
      </c>
      <c r="M70" s="67">
        <f t="shared" si="1"/>
        <v>0</v>
      </c>
      <c r="N70" s="67">
        <f>M70*'dofinansowanie umów o pracę'!$F$6</f>
        <v>0</v>
      </c>
      <c r="P70" s="6"/>
      <c r="Q70" s="12"/>
      <c r="R70" s="12"/>
      <c r="S70" s="12"/>
      <c r="T70" s="12">
        <f t="shared" si="0"/>
        <v>10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customFormat="1" x14ac:dyDescent="0.25">
      <c r="A71" s="49">
        <v>63</v>
      </c>
      <c r="B71" s="55"/>
      <c r="C71" s="55"/>
      <c r="D71" s="53"/>
      <c r="E71" s="56"/>
      <c r="F71" s="57">
        <v>0</v>
      </c>
      <c r="G71" s="57">
        <v>0</v>
      </c>
      <c r="H71" s="58">
        <v>1</v>
      </c>
      <c r="I71" s="57">
        <v>0</v>
      </c>
      <c r="J71" s="64">
        <f>ROUND(IF(F71&gt;=2800,2800*'dofinansowanie umów o pracę'!$D$8,F71*'dofinansowanie umów o pracę'!$D$8),2)</f>
        <v>0</v>
      </c>
      <c r="K71" s="67">
        <f>IFERROR(ROUND(IF(F71&gt;2800,G71/F71*2800,G71)*H71*'dofinansowanie umów o pracę'!$D$8,2),0)</f>
        <v>0</v>
      </c>
      <c r="L71" s="67">
        <f>ROUND(IF(F71&gt;2800,I71/F71*2800,I71)*H71*'dofinansowanie umów o pracę'!$D$8,2)</f>
        <v>0</v>
      </c>
      <c r="M71" s="67">
        <f t="shared" si="1"/>
        <v>0</v>
      </c>
      <c r="N71" s="67">
        <f>M71*'dofinansowanie umów o pracę'!$F$6</f>
        <v>0</v>
      </c>
      <c r="P71" s="6"/>
      <c r="Q71" s="12"/>
      <c r="R71" s="12"/>
      <c r="S71" s="12"/>
      <c r="T71" s="12">
        <f t="shared" si="0"/>
        <v>10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customFormat="1" x14ac:dyDescent="0.25">
      <c r="A72" s="49">
        <v>64</v>
      </c>
      <c r="B72" s="55"/>
      <c r="C72" s="55"/>
      <c r="D72" s="53"/>
      <c r="E72" s="56"/>
      <c r="F72" s="57">
        <v>0</v>
      </c>
      <c r="G72" s="57">
        <v>0</v>
      </c>
      <c r="H72" s="58">
        <v>1</v>
      </c>
      <c r="I72" s="57">
        <v>0</v>
      </c>
      <c r="J72" s="64">
        <f>ROUND(IF(F72&gt;=2800,2800*'dofinansowanie umów o pracę'!$D$8,F72*'dofinansowanie umów o pracę'!$D$8),2)</f>
        <v>0</v>
      </c>
      <c r="K72" s="67">
        <f>IFERROR(ROUND(IF(F72&gt;2800,G72/F72*2800,G72)*H72*'dofinansowanie umów o pracę'!$D$8,2),0)</f>
        <v>0</v>
      </c>
      <c r="L72" s="67">
        <f>ROUND(IF(F72&gt;2800,I72/F72*2800,I72)*H72*'dofinansowanie umów o pracę'!$D$8,2)</f>
        <v>0</v>
      </c>
      <c r="M72" s="67">
        <f t="shared" si="1"/>
        <v>0</v>
      </c>
      <c r="N72" s="67">
        <f>M72*'dofinansowanie umów o pracę'!$F$6</f>
        <v>0</v>
      </c>
      <c r="P72" s="6"/>
      <c r="Q72" s="12"/>
      <c r="R72" s="12"/>
      <c r="S72" s="12"/>
      <c r="T72" s="12">
        <f t="shared" si="0"/>
        <v>10</v>
      </c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customFormat="1" x14ac:dyDescent="0.25">
      <c r="A73" s="49">
        <v>65</v>
      </c>
      <c r="B73" s="55"/>
      <c r="C73" s="55"/>
      <c r="D73" s="53"/>
      <c r="E73" s="56"/>
      <c r="F73" s="57">
        <v>0</v>
      </c>
      <c r="G73" s="57">
        <v>0</v>
      </c>
      <c r="H73" s="58">
        <v>1</v>
      </c>
      <c r="I73" s="57">
        <v>0</v>
      </c>
      <c r="J73" s="64">
        <f>ROUND(IF(F73&gt;=2800,2800*'dofinansowanie umów o pracę'!$D$8,F73*'dofinansowanie umów o pracę'!$D$8),2)</f>
        <v>0</v>
      </c>
      <c r="K73" s="67">
        <f>IFERROR(ROUND(IF(F73&gt;2800,G73/F73*2800,G73)*H73*'dofinansowanie umów o pracę'!$D$8,2),0)</f>
        <v>0</v>
      </c>
      <c r="L73" s="67">
        <f>ROUND(IF(F73&gt;2800,I73/F73*2800,I73)*H73*'dofinansowanie umów o pracę'!$D$8,2)</f>
        <v>0</v>
      </c>
      <c r="M73" s="67">
        <f t="shared" si="1"/>
        <v>0</v>
      </c>
      <c r="N73" s="67">
        <f>M73*'dofinansowanie umów o pracę'!$F$6</f>
        <v>0</v>
      </c>
      <c r="Q73" s="12"/>
      <c r="R73" s="12"/>
      <c r="S73" s="12"/>
      <c r="T73" s="12">
        <f t="shared" ref="T73:T136" si="2">IFERROR(MOD(9*MID(D73,1,1)+7*MID(D73,2,1)+3*MID(D73,3,1)+MID(D73,4,1)+9*MID(D73,5,1)+7*MID(D73,6,1)+3*MID(D73,7,1)+MID(D73,8,1)+9*MID(D73,9,1)+7*MID(D73,10,1),10),10)</f>
        <v>10</v>
      </c>
    </row>
    <row r="74" spans="1:33" customFormat="1" x14ac:dyDescent="0.25">
      <c r="A74" s="49">
        <v>66</v>
      </c>
      <c r="B74" s="55"/>
      <c r="C74" s="55"/>
      <c r="D74" s="53"/>
      <c r="E74" s="56"/>
      <c r="F74" s="57">
        <v>0</v>
      </c>
      <c r="G74" s="57">
        <v>0</v>
      </c>
      <c r="H74" s="58">
        <v>1</v>
      </c>
      <c r="I74" s="57">
        <v>0</v>
      </c>
      <c r="J74" s="64">
        <f>ROUND(IF(F74&gt;=2800,2800*'dofinansowanie umów o pracę'!$D$8,F74*'dofinansowanie umów o pracę'!$D$8),2)</f>
        <v>0</v>
      </c>
      <c r="K74" s="67">
        <f>IFERROR(ROUND(IF(F74&gt;2800,G74/F74*2800,G74)*H74*'dofinansowanie umów o pracę'!$D$8,2),0)</f>
        <v>0</v>
      </c>
      <c r="L74" s="67">
        <f>ROUND(IF(F74&gt;2800,I74/F74*2800,I74)*H74*'dofinansowanie umów o pracę'!$D$8,2)</f>
        <v>0</v>
      </c>
      <c r="M74" s="67">
        <f t="shared" ref="M74:M137" si="3">L74+J74-IFERROR((1-H74)*G74/F74*J74,0)</f>
        <v>0</v>
      </c>
      <c r="N74" s="67">
        <f>M74*'dofinansowanie umów o pracę'!$F$6</f>
        <v>0</v>
      </c>
      <c r="Q74" s="12"/>
      <c r="R74" s="12"/>
      <c r="S74" s="12"/>
      <c r="T74" s="12">
        <f t="shared" si="2"/>
        <v>10</v>
      </c>
    </row>
    <row r="75" spans="1:33" customFormat="1" x14ac:dyDescent="0.25">
      <c r="A75" s="49">
        <v>67</v>
      </c>
      <c r="B75" s="55"/>
      <c r="C75" s="55"/>
      <c r="D75" s="53"/>
      <c r="E75" s="56"/>
      <c r="F75" s="57">
        <v>0</v>
      </c>
      <c r="G75" s="57">
        <v>0</v>
      </c>
      <c r="H75" s="58">
        <v>1</v>
      </c>
      <c r="I75" s="57">
        <v>0</v>
      </c>
      <c r="J75" s="64">
        <f>ROUND(IF(F75&gt;=2800,2800*'dofinansowanie umów o pracę'!$D$8,F75*'dofinansowanie umów o pracę'!$D$8),2)</f>
        <v>0</v>
      </c>
      <c r="K75" s="67">
        <f>IFERROR(ROUND(IF(F75&gt;2800,G75/F75*2800,G75)*H75*'dofinansowanie umów o pracę'!$D$8,2),0)</f>
        <v>0</v>
      </c>
      <c r="L75" s="67">
        <f>ROUND(IF(F75&gt;2800,I75/F75*2800,I75)*H75*'dofinansowanie umów o pracę'!$D$8,2)</f>
        <v>0</v>
      </c>
      <c r="M75" s="67">
        <f t="shared" si="3"/>
        <v>0</v>
      </c>
      <c r="N75" s="67">
        <f>M75*'dofinansowanie umów o pracę'!$F$6</f>
        <v>0</v>
      </c>
      <c r="Q75" s="12"/>
      <c r="R75" s="12"/>
      <c r="S75" s="12"/>
      <c r="T75" s="12">
        <f t="shared" si="2"/>
        <v>10</v>
      </c>
    </row>
    <row r="76" spans="1:33" customFormat="1" x14ac:dyDescent="0.25">
      <c r="A76" s="49">
        <v>68</v>
      </c>
      <c r="B76" s="55"/>
      <c r="C76" s="55"/>
      <c r="D76" s="53"/>
      <c r="E76" s="56"/>
      <c r="F76" s="57">
        <v>0</v>
      </c>
      <c r="G76" s="57">
        <v>0</v>
      </c>
      <c r="H76" s="58">
        <v>1</v>
      </c>
      <c r="I76" s="57">
        <v>0</v>
      </c>
      <c r="J76" s="64">
        <f>ROUND(IF(F76&gt;=2800,2800*'dofinansowanie umów o pracę'!$D$8,F76*'dofinansowanie umów o pracę'!$D$8),2)</f>
        <v>0</v>
      </c>
      <c r="K76" s="67">
        <f>IFERROR(ROUND(IF(F76&gt;2800,G76/F76*2800,G76)*H76*'dofinansowanie umów o pracę'!$D$8,2),0)</f>
        <v>0</v>
      </c>
      <c r="L76" s="67">
        <f>ROUND(IF(F76&gt;2800,I76/F76*2800,I76)*H76*'dofinansowanie umów o pracę'!$D$8,2)</f>
        <v>0</v>
      </c>
      <c r="M76" s="67">
        <f t="shared" si="3"/>
        <v>0</v>
      </c>
      <c r="N76" s="67">
        <f>M76*'dofinansowanie umów o pracę'!$F$6</f>
        <v>0</v>
      </c>
      <c r="Q76" s="12"/>
      <c r="R76" s="12"/>
      <c r="S76" s="12"/>
      <c r="T76" s="12">
        <f t="shared" si="2"/>
        <v>10</v>
      </c>
    </row>
    <row r="77" spans="1:33" customFormat="1" x14ac:dyDescent="0.25">
      <c r="A77" s="49">
        <v>69</v>
      </c>
      <c r="B77" s="55"/>
      <c r="C77" s="55"/>
      <c r="D77" s="53"/>
      <c r="E77" s="56"/>
      <c r="F77" s="57">
        <v>0</v>
      </c>
      <c r="G77" s="57">
        <v>0</v>
      </c>
      <c r="H77" s="58">
        <v>1</v>
      </c>
      <c r="I77" s="57">
        <v>0</v>
      </c>
      <c r="J77" s="64">
        <f>ROUND(IF(F77&gt;=2800,2800*'dofinansowanie umów o pracę'!$D$8,F77*'dofinansowanie umów o pracę'!$D$8),2)</f>
        <v>0</v>
      </c>
      <c r="K77" s="67">
        <f>IFERROR(ROUND(IF(F77&gt;2800,G77/F77*2800,G77)*H77*'dofinansowanie umów o pracę'!$D$8,2),0)</f>
        <v>0</v>
      </c>
      <c r="L77" s="67">
        <f>ROUND(IF(F77&gt;2800,I77/F77*2800,I77)*H77*'dofinansowanie umów o pracę'!$D$8,2)</f>
        <v>0</v>
      </c>
      <c r="M77" s="67">
        <f t="shared" si="3"/>
        <v>0</v>
      </c>
      <c r="N77" s="67">
        <f>M77*'dofinansowanie umów o pracę'!$F$6</f>
        <v>0</v>
      </c>
      <c r="Q77" s="12"/>
      <c r="R77" s="12"/>
      <c r="S77" s="12"/>
      <c r="T77" s="12">
        <f t="shared" si="2"/>
        <v>10</v>
      </c>
    </row>
    <row r="78" spans="1:33" customFormat="1" x14ac:dyDescent="0.25">
      <c r="A78" s="49">
        <v>70</v>
      </c>
      <c r="B78" s="55"/>
      <c r="C78" s="55"/>
      <c r="D78" s="53"/>
      <c r="E78" s="56"/>
      <c r="F78" s="57">
        <v>0</v>
      </c>
      <c r="G78" s="57">
        <v>0</v>
      </c>
      <c r="H78" s="58">
        <v>1</v>
      </c>
      <c r="I78" s="57">
        <v>0</v>
      </c>
      <c r="J78" s="64">
        <f>ROUND(IF(F78&gt;=2800,2800*'dofinansowanie umów o pracę'!$D$8,F78*'dofinansowanie umów o pracę'!$D$8),2)</f>
        <v>0</v>
      </c>
      <c r="K78" s="67">
        <f>IFERROR(ROUND(IF(F78&gt;2800,G78/F78*2800,G78)*H78*'dofinansowanie umów o pracę'!$D$8,2),0)</f>
        <v>0</v>
      </c>
      <c r="L78" s="67">
        <f>ROUND(IF(F78&gt;2800,I78/F78*2800,I78)*H78*'dofinansowanie umów o pracę'!$D$8,2)</f>
        <v>0</v>
      </c>
      <c r="M78" s="67">
        <f t="shared" si="3"/>
        <v>0</v>
      </c>
      <c r="N78" s="67">
        <f>M78*'dofinansowanie umów o pracę'!$F$6</f>
        <v>0</v>
      </c>
      <c r="Q78" s="12"/>
      <c r="R78" s="12"/>
      <c r="S78" s="12"/>
      <c r="T78" s="12">
        <f t="shared" si="2"/>
        <v>10</v>
      </c>
    </row>
    <row r="79" spans="1:33" customFormat="1" x14ac:dyDescent="0.25">
      <c r="A79" s="49">
        <v>71</v>
      </c>
      <c r="B79" s="55"/>
      <c r="C79" s="55"/>
      <c r="D79" s="53"/>
      <c r="E79" s="56"/>
      <c r="F79" s="57">
        <v>0</v>
      </c>
      <c r="G79" s="57">
        <v>0</v>
      </c>
      <c r="H79" s="58">
        <v>1</v>
      </c>
      <c r="I79" s="57">
        <v>0</v>
      </c>
      <c r="J79" s="64">
        <f>ROUND(IF(F79&gt;=2800,2800*'dofinansowanie umów o pracę'!$D$8,F79*'dofinansowanie umów o pracę'!$D$8),2)</f>
        <v>0</v>
      </c>
      <c r="K79" s="67">
        <f>IFERROR(ROUND(IF(F79&gt;2800,G79/F79*2800,G79)*H79*'dofinansowanie umów o pracę'!$D$8,2),0)</f>
        <v>0</v>
      </c>
      <c r="L79" s="67">
        <f>ROUND(IF(F79&gt;2800,I79/F79*2800,I79)*H79*'dofinansowanie umów o pracę'!$D$8,2)</f>
        <v>0</v>
      </c>
      <c r="M79" s="67">
        <f t="shared" si="3"/>
        <v>0</v>
      </c>
      <c r="N79" s="67">
        <f>M79*'dofinansowanie umów o pracę'!$F$6</f>
        <v>0</v>
      </c>
      <c r="Q79" s="12"/>
      <c r="R79" s="12"/>
      <c r="S79" s="12"/>
      <c r="T79" s="12">
        <f t="shared" si="2"/>
        <v>10</v>
      </c>
    </row>
    <row r="80" spans="1:33" customFormat="1" x14ac:dyDescent="0.25">
      <c r="A80" s="49">
        <v>72</v>
      </c>
      <c r="B80" s="55"/>
      <c r="C80" s="55"/>
      <c r="D80" s="53"/>
      <c r="E80" s="56"/>
      <c r="F80" s="57">
        <v>0</v>
      </c>
      <c r="G80" s="57">
        <v>0</v>
      </c>
      <c r="H80" s="58">
        <v>1</v>
      </c>
      <c r="I80" s="57">
        <v>0</v>
      </c>
      <c r="J80" s="64">
        <f>ROUND(IF(F80&gt;=2800,2800*'dofinansowanie umów o pracę'!$D$8,F80*'dofinansowanie umów o pracę'!$D$8),2)</f>
        <v>0</v>
      </c>
      <c r="K80" s="67">
        <f>IFERROR(ROUND(IF(F80&gt;2800,G80/F80*2800,G80)*H80*'dofinansowanie umów o pracę'!$D$8,2),0)</f>
        <v>0</v>
      </c>
      <c r="L80" s="67">
        <f>ROUND(IF(F80&gt;2800,I80/F80*2800,I80)*H80*'dofinansowanie umów o pracę'!$D$8,2)</f>
        <v>0</v>
      </c>
      <c r="M80" s="67">
        <f t="shared" si="3"/>
        <v>0</v>
      </c>
      <c r="N80" s="67">
        <f>M80*'dofinansowanie umów o pracę'!$F$6</f>
        <v>0</v>
      </c>
      <c r="Q80" s="12"/>
      <c r="R80" s="12"/>
      <c r="S80" s="12"/>
      <c r="T80" s="12">
        <f t="shared" si="2"/>
        <v>10</v>
      </c>
    </row>
    <row r="81" spans="1:20" customFormat="1" x14ac:dyDescent="0.25">
      <c r="A81" s="49">
        <v>73</v>
      </c>
      <c r="B81" s="55"/>
      <c r="C81" s="55"/>
      <c r="D81" s="53"/>
      <c r="E81" s="56"/>
      <c r="F81" s="57">
        <v>0</v>
      </c>
      <c r="G81" s="57">
        <v>0</v>
      </c>
      <c r="H81" s="58">
        <v>1</v>
      </c>
      <c r="I81" s="57">
        <v>0</v>
      </c>
      <c r="J81" s="64">
        <f>ROUND(IF(F81&gt;=2800,2800*'dofinansowanie umów o pracę'!$D$8,F81*'dofinansowanie umów o pracę'!$D$8),2)</f>
        <v>0</v>
      </c>
      <c r="K81" s="67">
        <f>IFERROR(ROUND(IF(F81&gt;2800,G81/F81*2800,G81)*H81*'dofinansowanie umów o pracę'!$D$8,2),0)</f>
        <v>0</v>
      </c>
      <c r="L81" s="67">
        <f>ROUND(IF(F81&gt;2800,I81/F81*2800,I81)*H81*'dofinansowanie umów o pracę'!$D$8,2)</f>
        <v>0</v>
      </c>
      <c r="M81" s="67">
        <f t="shared" si="3"/>
        <v>0</v>
      </c>
      <c r="N81" s="67">
        <f>M81*'dofinansowanie umów o pracę'!$F$6</f>
        <v>0</v>
      </c>
      <c r="Q81" s="12"/>
      <c r="R81" s="12"/>
      <c r="S81" s="12"/>
      <c r="T81" s="12">
        <f t="shared" si="2"/>
        <v>10</v>
      </c>
    </row>
    <row r="82" spans="1:20" customFormat="1" x14ac:dyDescent="0.25">
      <c r="A82" s="49">
        <v>74</v>
      </c>
      <c r="B82" s="55"/>
      <c r="C82" s="55"/>
      <c r="D82" s="53"/>
      <c r="E82" s="56"/>
      <c r="F82" s="57">
        <v>0</v>
      </c>
      <c r="G82" s="57">
        <v>0</v>
      </c>
      <c r="H82" s="58">
        <v>1</v>
      </c>
      <c r="I82" s="57">
        <v>0</v>
      </c>
      <c r="J82" s="64">
        <f>ROUND(IF(F82&gt;=2800,2800*'dofinansowanie umów o pracę'!$D$8,F82*'dofinansowanie umów o pracę'!$D$8),2)</f>
        <v>0</v>
      </c>
      <c r="K82" s="67">
        <f>IFERROR(ROUND(IF(F82&gt;2800,G82/F82*2800,G82)*H82*'dofinansowanie umów o pracę'!$D$8,2),0)</f>
        <v>0</v>
      </c>
      <c r="L82" s="67">
        <f>ROUND(IF(F82&gt;2800,I82/F82*2800,I82)*H82*'dofinansowanie umów o pracę'!$D$8,2)</f>
        <v>0</v>
      </c>
      <c r="M82" s="67">
        <f t="shared" si="3"/>
        <v>0</v>
      </c>
      <c r="N82" s="67">
        <f>M82*'dofinansowanie umów o pracę'!$F$6</f>
        <v>0</v>
      </c>
      <c r="Q82" s="12"/>
      <c r="R82" s="12"/>
      <c r="S82" s="12"/>
      <c r="T82" s="12">
        <f t="shared" si="2"/>
        <v>10</v>
      </c>
    </row>
    <row r="83" spans="1:20" customFormat="1" x14ac:dyDescent="0.25">
      <c r="A83" s="49">
        <v>75</v>
      </c>
      <c r="B83" s="55"/>
      <c r="C83" s="55"/>
      <c r="D83" s="53"/>
      <c r="E83" s="56"/>
      <c r="F83" s="57">
        <v>0</v>
      </c>
      <c r="G83" s="57">
        <v>0</v>
      </c>
      <c r="H83" s="58">
        <v>1</v>
      </c>
      <c r="I83" s="57">
        <v>0</v>
      </c>
      <c r="J83" s="64">
        <f>ROUND(IF(F83&gt;=2800,2800*'dofinansowanie umów o pracę'!$D$8,F83*'dofinansowanie umów o pracę'!$D$8),2)</f>
        <v>0</v>
      </c>
      <c r="K83" s="67">
        <f>IFERROR(ROUND(IF(F83&gt;2800,G83/F83*2800,G83)*H83*'dofinansowanie umów o pracę'!$D$8,2),0)</f>
        <v>0</v>
      </c>
      <c r="L83" s="67">
        <f>ROUND(IF(F83&gt;2800,I83/F83*2800,I83)*H83*'dofinansowanie umów o pracę'!$D$8,2)</f>
        <v>0</v>
      </c>
      <c r="M83" s="67">
        <f t="shared" si="3"/>
        <v>0</v>
      </c>
      <c r="N83" s="67">
        <f>M83*'dofinansowanie umów o pracę'!$F$6</f>
        <v>0</v>
      </c>
      <c r="Q83" s="12"/>
      <c r="R83" s="12"/>
      <c r="S83" s="12"/>
      <c r="T83" s="12">
        <f t="shared" si="2"/>
        <v>10</v>
      </c>
    </row>
    <row r="84" spans="1:20" customFormat="1" x14ac:dyDescent="0.25">
      <c r="A84" s="49">
        <v>76</v>
      </c>
      <c r="B84" s="55"/>
      <c r="C84" s="55"/>
      <c r="D84" s="53"/>
      <c r="E84" s="56"/>
      <c r="F84" s="57">
        <v>0</v>
      </c>
      <c r="G84" s="57">
        <v>0</v>
      </c>
      <c r="H84" s="58">
        <v>1</v>
      </c>
      <c r="I84" s="57">
        <v>0</v>
      </c>
      <c r="J84" s="64">
        <f>ROUND(IF(F84&gt;=2800,2800*'dofinansowanie umów o pracę'!$D$8,F84*'dofinansowanie umów o pracę'!$D$8),2)</f>
        <v>0</v>
      </c>
      <c r="K84" s="67">
        <f>IFERROR(ROUND(IF(F84&gt;2800,G84/F84*2800,G84)*H84*'dofinansowanie umów o pracę'!$D$8,2),0)</f>
        <v>0</v>
      </c>
      <c r="L84" s="67">
        <f>ROUND(IF(F84&gt;2800,I84/F84*2800,I84)*H84*'dofinansowanie umów o pracę'!$D$8,2)</f>
        <v>0</v>
      </c>
      <c r="M84" s="67">
        <f t="shared" si="3"/>
        <v>0</v>
      </c>
      <c r="N84" s="67">
        <f>M84*'dofinansowanie umów o pracę'!$F$6</f>
        <v>0</v>
      </c>
      <c r="Q84" s="12"/>
      <c r="R84" s="12"/>
      <c r="S84" s="12"/>
      <c r="T84" s="12">
        <f t="shared" si="2"/>
        <v>10</v>
      </c>
    </row>
    <row r="85" spans="1:20" customFormat="1" x14ac:dyDescent="0.25">
      <c r="A85" s="49">
        <v>77</v>
      </c>
      <c r="B85" s="55"/>
      <c r="C85" s="55"/>
      <c r="D85" s="53"/>
      <c r="E85" s="56"/>
      <c r="F85" s="57">
        <v>0</v>
      </c>
      <c r="G85" s="57">
        <v>0</v>
      </c>
      <c r="H85" s="58">
        <v>1</v>
      </c>
      <c r="I85" s="57">
        <v>0</v>
      </c>
      <c r="J85" s="64">
        <f>ROUND(IF(F85&gt;=2800,2800*'dofinansowanie umów o pracę'!$D$8,F85*'dofinansowanie umów o pracę'!$D$8),2)</f>
        <v>0</v>
      </c>
      <c r="K85" s="67">
        <f>IFERROR(ROUND(IF(F85&gt;2800,G85/F85*2800,G85)*H85*'dofinansowanie umów o pracę'!$D$8,2),0)</f>
        <v>0</v>
      </c>
      <c r="L85" s="67">
        <f>ROUND(IF(F85&gt;2800,I85/F85*2800,I85)*H85*'dofinansowanie umów o pracę'!$D$8,2)</f>
        <v>0</v>
      </c>
      <c r="M85" s="67">
        <f t="shared" si="3"/>
        <v>0</v>
      </c>
      <c r="N85" s="67">
        <f>M85*'dofinansowanie umów o pracę'!$F$6</f>
        <v>0</v>
      </c>
      <c r="Q85" s="12"/>
      <c r="R85" s="12"/>
      <c r="S85" s="12"/>
      <c r="T85" s="12">
        <f t="shared" si="2"/>
        <v>10</v>
      </c>
    </row>
    <row r="86" spans="1:20" customFormat="1" x14ac:dyDescent="0.25">
      <c r="A86" s="49">
        <v>78</v>
      </c>
      <c r="B86" s="55"/>
      <c r="C86" s="55"/>
      <c r="D86" s="53"/>
      <c r="E86" s="56"/>
      <c r="F86" s="57">
        <v>0</v>
      </c>
      <c r="G86" s="57">
        <v>0</v>
      </c>
      <c r="H86" s="58">
        <v>1</v>
      </c>
      <c r="I86" s="57">
        <v>0</v>
      </c>
      <c r="J86" s="64">
        <f>ROUND(IF(F86&gt;=2800,2800*'dofinansowanie umów o pracę'!$D$8,F86*'dofinansowanie umów o pracę'!$D$8),2)</f>
        <v>0</v>
      </c>
      <c r="K86" s="67">
        <f>IFERROR(ROUND(IF(F86&gt;2800,G86/F86*2800,G86)*H86*'dofinansowanie umów o pracę'!$D$8,2),0)</f>
        <v>0</v>
      </c>
      <c r="L86" s="67">
        <f>ROUND(IF(F86&gt;2800,I86/F86*2800,I86)*H86*'dofinansowanie umów o pracę'!$D$8,2)</f>
        <v>0</v>
      </c>
      <c r="M86" s="67">
        <f t="shared" si="3"/>
        <v>0</v>
      </c>
      <c r="N86" s="67">
        <f>M86*'dofinansowanie umów o pracę'!$F$6</f>
        <v>0</v>
      </c>
      <c r="Q86" s="12"/>
      <c r="R86" s="12"/>
      <c r="S86" s="12"/>
      <c r="T86" s="12">
        <f t="shared" si="2"/>
        <v>10</v>
      </c>
    </row>
    <row r="87" spans="1:20" customFormat="1" x14ac:dyDescent="0.25">
      <c r="A87" s="49">
        <v>79</v>
      </c>
      <c r="B87" s="55"/>
      <c r="C87" s="55"/>
      <c r="D87" s="53"/>
      <c r="E87" s="56"/>
      <c r="F87" s="57">
        <v>0</v>
      </c>
      <c r="G87" s="57">
        <v>0</v>
      </c>
      <c r="H87" s="58">
        <v>1</v>
      </c>
      <c r="I87" s="57">
        <v>0</v>
      </c>
      <c r="J87" s="64">
        <f>ROUND(IF(F87&gt;=2800,2800*'dofinansowanie umów o pracę'!$D$8,F87*'dofinansowanie umów o pracę'!$D$8),2)</f>
        <v>0</v>
      </c>
      <c r="K87" s="67">
        <f>IFERROR(ROUND(IF(F87&gt;2800,G87/F87*2800,G87)*H87*'dofinansowanie umów o pracę'!$D$8,2),0)</f>
        <v>0</v>
      </c>
      <c r="L87" s="67">
        <f>ROUND(IF(F87&gt;2800,I87/F87*2800,I87)*H87*'dofinansowanie umów o pracę'!$D$8,2)</f>
        <v>0</v>
      </c>
      <c r="M87" s="67">
        <f t="shared" si="3"/>
        <v>0</v>
      </c>
      <c r="N87" s="67">
        <f>M87*'dofinansowanie umów o pracę'!$F$6</f>
        <v>0</v>
      </c>
      <c r="Q87" s="12"/>
      <c r="R87" s="12"/>
      <c r="S87" s="12"/>
      <c r="T87" s="12">
        <f t="shared" si="2"/>
        <v>10</v>
      </c>
    </row>
    <row r="88" spans="1:20" customFormat="1" x14ac:dyDescent="0.25">
      <c r="A88" s="49">
        <v>80</v>
      </c>
      <c r="B88" s="55"/>
      <c r="C88" s="55"/>
      <c r="D88" s="53"/>
      <c r="E88" s="56"/>
      <c r="F88" s="57">
        <v>0</v>
      </c>
      <c r="G88" s="57">
        <v>0</v>
      </c>
      <c r="H88" s="58">
        <v>1</v>
      </c>
      <c r="I88" s="57">
        <v>0</v>
      </c>
      <c r="J88" s="64">
        <f>ROUND(IF(F88&gt;=2800,2800*'dofinansowanie umów o pracę'!$D$8,F88*'dofinansowanie umów o pracę'!$D$8),2)</f>
        <v>0</v>
      </c>
      <c r="K88" s="67">
        <f>IFERROR(ROUND(IF(F88&gt;2800,G88/F88*2800,G88)*H88*'dofinansowanie umów o pracę'!$D$8,2),0)</f>
        <v>0</v>
      </c>
      <c r="L88" s="67">
        <f>ROUND(IF(F88&gt;2800,I88/F88*2800,I88)*H88*'dofinansowanie umów o pracę'!$D$8,2)</f>
        <v>0</v>
      </c>
      <c r="M88" s="67">
        <f t="shared" si="3"/>
        <v>0</v>
      </c>
      <c r="N88" s="67">
        <f>M88*'dofinansowanie umów o pracę'!$F$6</f>
        <v>0</v>
      </c>
      <c r="Q88" s="12"/>
      <c r="R88" s="12"/>
      <c r="S88" s="12"/>
      <c r="T88" s="12">
        <f t="shared" si="2"/>
        <v>10</v>
      </c>
    </row>
    <row r="89" spans="1:20" customFormat="1" x14ac:dyDescent="0.25">
      <c r="A89" s="49">
        <v>81</v>
      </c>
      <c r="B89" s="55"/>
      <c r="C89" s="55"/>
      <c r="D89" s="53"/>
      <c r="E89" s="56"/>
      <c r="F89" s="57">
        <v>0</v>
      </c>
      <c r="G89" s="57">
        <v>0</v>
      </c>
      <c r="H89" s="58">
        <v>1</v>
      </c>
      <c r="I89" s="57">
        <v>0</v>
      </c>
      <c r="J89" s="64">
        <f>ROUND(IF(F89&gt;=2800,2800*'dofinansowanie umów o pracę'!$D$8,F89*'dofinansowanie umów o pracę'!$D$8),2)</f>
        <v>0</v>
      </c>
      <c r="K89" s="67">
        <f>IFERROR(ROUND(IF(F89&gt;2800,G89/F89*2800,G89)*H89*'dofinansowanie umów o pracę'!$D$8,2),0)</f>
        <v>0</v>
      </c>
      <c r="L89" s="67">
        <f>ROUND(IF(F89&gt;2800,I89/F89*2800,I89)*H89*'dofinansowanie umów o pracę'!$D$8,2)</f>
        <v>0</v>
      </c>
      <c r="M89" s="67">
        <f t="shared" si="3"/>
        <v>0</v>
      </c>
      <c r="N89" s="67">
        <f>M89*'dofinansowanie umów o pracę'!$F$6</f>
        <v>0</v>
      </c>
      <c r="Q89" s="12"/>
      <c r="R89" s="12"/>
      <c r="S89" s="12"/>
      <c r="T89" s="12">
        <f t="shared" si="2"/>
        <v>10</v>
      </c>
    </row>
    <row r="90" spans="1:20" customFormat="1" x14ac:dyDescent="0.25">
      <c r="A90" s="49">
        <v>82</v>
      </c>
      <c r="B90" s="55"/>
      <c r="C90" s="55"/>
      <c r="D90" s="53"/>
      <c r="E90" s="56"/>
      <c r="F90" s="57">
        <v>0</v>
      </c>
      <c r="G90" s="57">
        <v>0</v>
      </c>
      <c r="H90" s="58">
        <v>1</v>
      </c>
      <c r="I90" s="57">
        <v>0</v>
      </c>
      <c r="J90" s="64">
        <f>ROUND(IF(F90&gt;=2800,2800*'dofinansowanie umów o pracę'!$D$8,F90*'dofinansowanie umów o pracę'!$D$8),2)</f>
        <v>0</v>
      </c>
      <c r="K90" s="67">
        <f>IFERROR(ROUND(IF(F90&gt;2800,G90/F90*2800,G90)*H90*'dofinansowanie umów o pracę'!$D$8,2),0)</f>
        <v>0</v>
      </c>
      <c r="L90" s="67">
        <f>ROUND(IF(F90&gt;2800,I90/F90*2800,I90)*H90*'dofinansowanie umów o pracę'!$D$8,2)</f>
        <v>0</v>
      </c>
      <c r="M90" s="67">
        <f t="shared" si="3"/>
        <v>0</v>
      </c>
      <c r="N90" s="67">
        <f>M90*'dofinansowanie umów o pracę'!$F$6</f>
        <v>0</v>
      </c>
      <c r="Q90" s="12"/>
      <c r="R90" s="12"/>
      <c r="S90" s="12"/>
      <c r="T90" s="12">
        <f t="shared" si="2"/>
        <v>10</v>
      </c>
    </row>
    <row r="91" spans="1:20" customFormat="1" x14ac:dyDescent="0.25">
      <c r="A91" s="49">
        <v>83</v>
      </c>
      <c r="B91" s="55"/>
      <c r="C91" s="55"/>
      <c r="D91" s="53"/>
      <c r="E91" s="56"/>
      <c r="F91" s="57">
        <v>0</v>
      </c>
      <c r="G91" s="57">
        <v>0</v>
      </c>
      <c r="H91" s="58">
        <v>1</v>
      </c>
      <c r="I91" s="57">
        <v>0</v>
      </c>
      <c r="J91" s="64">
        <f>ROUND(IF(F91&gt;=2800,2800*'dofinansowanie umów o pracę'!$D$8,F91*'dofinansowanie umów o pracę'!$D$8),2)</f>
        <v>0</v>
      </c>
      <c r="K91" s="67">
        <f>IFERROR(ROUND(IF(F91&gt;2800,G91/F91*2800,G91)*H91*'dofinansowanie umów o pracę'!$D$8,2),0)</f>
        <v>0</v>
      </c>
      <c r="L91" s="67">
        <f>ROUND(IF(F91&gt;2800,I91/F91*2800,I91)*H91*'dofinansowanie umów o pracę'!$D$8,2)</f>
        <v>0</v>
      </c>
      <c r="M91" s="67">
        <f t="shared" si="3"/>
        <v>0</v>
      </c>
      <c r="N91" s="67">
        <f>M91*'dofinansowanie umów o pracę'!$F$6</f>
        <v>0</v>
      </c>
      <c r="Q91" s="12"/>
      <c r="R91" s="12"/>
      <c r="S91" s="12"/>
      <c r="T91" s="12">
        <f t="shared" si="2"/>
        <v>10</v>
      </c>
    </row>
    <row r="92" spans="1:20" customFormat="1" x14ac:dyDescent="0.25">
      <c r="A92" s="49">
        <v>84</v>
      </c>
      <c r="B92" s="55"/>
      <c r="C92" s="55"/>
      <c r="D92" s="53"/>
      <c r="E92" s="56"/>
      <c r="F92" s="57">
        <v>0</v>
      </c>
      <c r="G92" s="57">
        <v>0</v>
      </c>
      <c r="H92" s="58">
        <v>1</v>
      </c>
      <c r="I92" s="57">
        <v>0</v>
      </c>
      <c r="J92" s="64">
        <f>ROUND(IF(F92&gt;=2800,2800*'dofinansowanie umów o pracę'!$D$8,F92*'dofinansowanie umów o pracę'!$D$8),2)</f>
        <v>0</v>
      </c>
      <c r="K92" s="67">
        <f>IFERROR(ROUND(IF(F92&gt;2800,G92/F92*2800,G92)*H92*'dofinansowanie umów o pracę'!$D$8,2),0)</f>
        <v>0</v>
      </c>
      <c r="L92" s="67">
        <f>ROUND(IF(F92&gt;2800,I92/F92*2800,I92)*H92*'dofinansowanie umów o pracę'!$D$8,2)</f>
        <v>0</v>
      </c>
      <c r="M92" s="67">
        <f t="shared" si="3"/>
        <v>0</v>
      </c>
      <c r="N92" s="67">
        <f>M92*'dofinansowanie umów o pracę'!$F$6</f>
        <v>0</v>
      </c>
      <c r="Q92" s="12"/>
      <c r="R92" s="12"/>
      <c r="S92" s="12"/>
      <c r="T92" s="12">
        <f t="shared" si="2"/>
        <v>10</v>
      </c>
    </row>
    <row r="93" spans="1:20" customFormat="1" x14ac:dyDescent="0.25">
      <c r="A93" s="49">
        <v>85</v>
      </c>
      <c r="B93" s="55"/>
      <c r="C93" s="55"/>
      <c r="D93" s="53"/>
      <c r="E93" s="56"/>
      <c r="F93" s="57">
        <v>0</v>
      </c>
      <c r="G93" s="57">
        <v>0</v>
      </c>
      <c r="H93" s="58">
        <v>1</v>
      </c>
      <c r="I93" s="57">
        <v>0</v>
      </c>
      <c r="J93" s="64">
        <f>ROUND(IF(F93&gt;=2800,2800*'dofinansowanie umów o pracę'!$D$8,F93*'dofinansowanie umów o pracę'!$D$8),2)</f>
        <v>0</v>
      </c>
      <c r="K93" s="67">
        <f>IFERROR(ROUND(IF(F93&gt;2800,G93/F93*2800,G93)*H93*'dofinansowanie umów o pracę'!$D$8,2),0)</f>
        <v>0</v>
      </c>
      <c r="L93" s="67">
        <f>ROUND(IF(F93&gt;2800,I93/F93*2800,I93)*H93*'dofinansowanie umów o pracę'!$D$8,2)</f>
        <v>0</v>
      </c>
      <c r="M93" s="67">
        <f t="shared" si="3"/>
        <v>0</v>
      </c>
      <c r="N93" s="67">
        <f>M93*'dofinansowanie umów o pracę'!$F$6</f>
        <v>0</v>
      </c>
      <c r="Q93" s="12"/>
      <c r="R93" s="12"/>
      <c r="S93" s="12"/>
      <c r="T93" s="12">
        <f t="shared" si="2"/>
        <v>10</v>
      </c>
    </row>
    <row r="94" spans="1:20" customFormat="1" x14ac:dyDescent="0.25">
      <c r="A94" s="49">
        <v>86</v>
      </c>
      <c r="B94" s="55"/>
      <c r="C94" s="55"/>
      <c r="D94" s="53"/>
      <c r="E94" s="56"/>
      <c r="F94" s="57">
        <v>0</v>
      </c>
      <c r="G94" s="57">
        <v>0</v>
      </c>
      <c r="H94" s="58">
        <v>1</v>
      </c>
      <c r="I94" s="57">
        <v>0</v>
      </c>
      <c r="J94" s="64">
        <f>ROUND(IF(F94&gt;=2800,2800*'dofinansowanie umów o pracę'!$D$8,F94*'dofinansowanie umów o pracę'!$D$8),2)</f>
        <v>0</v>
      </c>
      <c r="K94" s="67">
        <f>IFERROR(ROUND(IF(F94&gt;2800,G94/F94*2800,G94)*H94*'dofinansowanie umów o pracę'!$D$8,2),0)</f>
        <v>0</v>
      </c>
      <c r="L94" s="67">
        <f>ROUND(IF(F94&gt;2800,I94/F94*2800,I94)*H94*'dofinansowanie umów o pracę'!$D$8,2)</f>
        <v>0</v>
      </c>
      <c r="M94" s="67">
        <f t="shared" si="3"/>
        <v>0</v>
      </c>
      <c r="N94" s="67">
        <f>M94*'dofinansowanie umów o pracę'!$F$6</f>
        <v>0</v>
      </c>
      <c r="Q94" s="12"/>
      <c r="R94" s="12"/>
      <c r="S94" s="12"/>
      <c r="T94" s="12">
        <f t="shared" si="2"/>
        <v>10</v>
      </c>
    </row>
    <row r="95" spans="1:20" customFormat="1" x14ac:dyDescent="0.25">
      <c r="A95" s="49">
        <v>87</v>
      </c>
      <c r="B95" s="55"/>
      <c r="C95" s="55"/>
      <c r="D95" s="53"/>
      <c r="E95" s="56"/>
      <c r="F95" s="57">
        <v>0</v>
      </c>
      <c r="G95" s="57">
        <v>0</v>
      </c>
      <c r="H95" s="58">
        <v>1</v>
      </c>
      <c r="I95" s="57">
        <v>0</v>
      </c>
      <c r="J95" s="64">
        <f>ROUND(IF(F95&gt;=2800,2800*'dofinansowanie umów o pracę'!$D$8,F95*'dofinansowanie umów o pracę'!$D$8),2)</f>
        <v>0</v>
      </c>
      <c r="K95" s="67">
        <f>IFERROR(ROUND(IF(F95&gt;2800,G95/F95*2800,G95)*H95*'dofinansowanie umów o pracę'!$D$8,2),0)</f>
        <v>0</v>
      </c>
      <c r="L95" s="67">
        <f>ROUND(IF(F95&gt;2800,I95/F95*2800,I95)*H95*'dofinansowanie umów o pracę'!$D$8,2)</f>
        <v>0</v>
      </c>
      <c r="M95" s="67">
        <f t="shared" si="3"/>
        <v>0</v>
      </c>
      <c r="N95" s="67">
        <f>M95*'dofinansowanie umów o pracę'!$F$6</f>
        <v>0</v>
      </c>
      <c r="Q95" s="12"/>
      <c r="R95" s="12"/>
      <c r="S95" s="12"/>
      <c r="T95" s="12">
        <f t="shared" si="2"/>
        <v>10</v>
      </c>
    </row>
    <row r="96" spans="1:20" customFormat="1" x14ac:dyDescent="0.25">
      <c r="A96" s="49">
        <v>88</v>
      </c>
      <c r="B96" s="55"/>
      <c r="C96" s="55"/>
      <c r="D96" s="53"/>
      <c r="E96" s="56"/>
      <c r="F96" s="57">
        <v>0</v>
      </c>
      <c r="G96" s="57">
        <v>0</v>
      </c>
      <c r="H96" s="58">
        <v>1</v>
      </c>
      <c r="I96" s="57">
        <v>0</v>
      </c>
      <c r="J96" s="64">
        <f>ROUND(IF(F96&gt;=2800,2800*'dofinansowanie umów o pracę'!$D$8,F96*'dofinansowanie umów o pracę'!$D$8),2)</f>
        <v>0</v>
      </c>
      <c r="K96" s="67">
        <f>IFERROR(ROUND(IF(F96&gt;2800,G96/F96*2800,G96)*H96*'dofinansowanie umów o pracę'!$D$8,2),0)</f>
        <v>0</v>
      </c>
      <c r="L96" s="67">
        <f>ROUND(IF(F96&gt;2800,I96/F96*2800,I96)*H96*'dofinansowanie umów o pracę'!$D$8,2)</f>
        <v>0</v>
      </c>
      <c r="M96" s="67">
        <f t="shared" si="3"/>
        <v>0</v>
      </c>
      <c r="N96" s="67">
        <f>M96*'dofinansowanie umów o pracę'!$F$6</f>
        <v>0</v>
      </c>
      <c r="Q96" s="12"/>
      <c r="R96" s="12"/>
      <c r="S96" s="12"/>
      <c r="T96" s="12">
        <f t="shared" si="2"/>
        <v>10</v>
      </c>
    </row>
    <row r="97" spans="1:20" customFormat="1" x14ac:dyDescent="0.25">
      <c r="A97" s="49">
        <v>89</v>
      </c>
      <c r="B97" s="55"/>
      <c r="C97" s="55"/>
      <c r="D97" s="53"/>
      <c r="E97" s="56"/>
      <c r="F97" s="57">
        <v>0</v>
      </c>
      <c r="G97" s="57">
        <v>0</v>
      </c>
      <c r="H97" s="58">
        <v>1</v>
      </c>
      <c r="I97" s="57">
        <v>0</v>
      </c>
      <c r="J97" s="64">
        <f>ROUND(IF(F97&gt;=2800,2800*'dofinansowanie umów o pracę'!$D$8,F97*'dofinansowanie umów o pracę'!$D$8),2)</f>
        <v>0</v>
      </c>
      <c r="K97" s="67">
        <f>IFERROR(ROUND(IF(F97&gt;2800,G97/F97*2800,G97)*H97*'dofinansowanie umów o pracę'!$D$8,2),0)</f>
        <v>0</v>
      </c>
      <c r="L97" s="67">
        <f>ROUND(IF(F97&gt;2800,I97/F97*2800,I97)*H97*'dofinansowanie umów o pracę'!$D$8,2)</f>
        <v>0</v>
      </c>
      <c r="M97" s="67">
        <f t="shared" si="3"/>
        <v>0</v>
      </c>
      <c r="N97" s="67">
        <f>M97*'dofinansowanie umów o pracę'!$F$6</f>
        <v>0</v>
      </c>
      <c r="Q97" s="12"/>
      <c r="R97" s="12"/>
      <c r="S97" s="12"/>
      <c r="T97" s="12">
        <f t="shared" si="2"/>
        <v>10</v>
      </c>
    </row>
    <row r="98" spans="1:20" customFormat="1" x14ac:dyDescent="0.25">
      <c r="A98" s="49">
        <v>90</v>
      </c>
      <c r="B98" s="55"/>
      <c r="C98" s="55"/>
      <c r="D98" s="53"/>
      <c r="E98" s="56"/>
      <c r="F98" s="57">
        <v>0</v>
      </c>
      <c r="G98" s="57">
        <v>0</v>
      </c>
      <c r="H98" s="58">
        <v>1</v>
      </c>
      <c r="I98" s="57">
        <v>0</v>
      </c>
      <c r="J98" s="64">
        <f>ROUND(IF(F98&gt;=2800,2800*'dofinansowanie umów o pracę'!$D$8,F98*'dofinansowanie umów o pracę'!$D$8),2)</f>
        <v>0</v>
      </c>
      <c r="K98" s="67">
        <f>IFERROR(ROUND(IF(F98&gt;2800,G98/F98*2800,G98)*H98*'dofinansowanie umów o pracę'!$D$8,2),0)</f>
        <v>0</v>
      </c>
      <c r="L98" s="67">
        <f>ROUND(IF(F98&gt;2800,I98/F98*2800,I98)*H98*'dofinansowanie umów o pracę'!$D$8,2)</f>
        <v>0</v>
      </c>
      <c r="M98" s="67">
        <f t="shared" si="3"/>
        <v>0</v>
      </c>
      <c r="N98" s="67">
        <f>M98*'dofinansowanie umów o pracę'!$F$6</f>
        <v>0</v>
      </c>
      <c r="Q98" s="12"/>
      <c r="R98" s="12"/>
      <c r="S98" s="12"/>
      <c r="T98" s="12">
        <f t="shared" si="2"/>
        <v>10</v>
      </c>
    </row>
    <row r="99" spans="1:20" customFormat="1" x14ac:dyDescent="0.25">
      <c r="A99" s="49">
        <v>91</v>
      </c>
      <c r="B99" s="55"/>
      <c r="C99" s="55"/>
      <c r="D99" s="53"/>
      <c r="E99" s="56"/>
      <c r="F99" s="57">
        <v>0</v>
      </c>
      <c r="G99" s="57">
        <v>0</v>
      </c>
      <c r="H99" s="58">
        <v>1</v>
      </c>
      <c r="I99" s="57">
        <v>0</v>
      </c>
      <c r="J99" s="64">
        <f>ROUND(IF(F99&gt;=2800,2800*'dofinansowanie umów o pracę'!$D$8,F99*'dofinansowanie umów o pracę'!$D$8),2)</f>
        <v>0</v>
      </c>
      <c r="K99" s="67">
        <f>IFERROR(ROUND(IF(F99&gt;2800,G99/F99*2800,G99)*H99*'dofinansowanie umów o pracę'!$D$8,2),0)</f>
        <v>0</v>
      </c>
      <c r="L99" s="67">
        <f>ROUND(IF(F99&gt;2800,I99/F99*2800,I99)*H99*'dofinansowanie umów o pracę'!$D$8,2)</f>
        <v>0</v>
      </c>
      <c r="M99" s="67">
        <f t="shared" si="3"/>
        <v>0</v>
      </c>
      <c r="N99" s="67">
        <f>M99*'dofinansowanie umów o pracę'!$F$6</f>
        <v>0</v>
      </c>
      <c r="Q99" s="12"/>
      <c r="R99" s="12"/>
      <c r="S99" s="12"/>
      <c r="T99" s="12">
        <f t="shared" si="2"/>
        <v>10</v>
      </c>
    </row>
    <row r="100" spans="1:20" customFormat="1" x14ac:dyDescent="0.25">
      <c r="A100" s="49">
        <v>92</v>
      </c>
      <c r="B100" s="55"/>
      <c r="C100" s="55"/>
      <c r="D100" s="53"/>
      <c r="E100" s="56"/>
      <c r="F100" s="57">
        <v>0</v>
      </c>
      <c r="G100" s="57">
        <v>0</v>
      </c>
      <c r="H100" s="58">
        <v>1</v>
      </c>
      <c r="I100" s="57">
        <v>0</v>
      </c>
      <c r="J100" s="64">
        <f>ROUND(IF(F100&gt;=2800,2800*'dofinansowanie umów o pracę'!$D$8,F100*'dofinansowanie umów o pracę'!$D$8),2)</f>
        <v>0</v>
      </c>
      <c r="K100" s="67">
        <f>IFERROR(ROUND(IF(F100&gt;2800,G100/F100*2800,G100)*H100*'dofinansowanie umów o pracę'!$D$8,2),0)</f>
        <v>0</v>
      </c>
      <c r="L100" s="67">
        <f>ROUND(IF(F100&gt;2800,I100/F100*2800,I100)*H100*'dofinansowanie umów o pracę'!$D$8,2)</f>
        <v>0</v>
      </c>
      <c r="M100" s="67">
        <f t="shared" si="3"/>
        <v>0</v>
      </c>
      <c r="N100" s="67">
        <f>M100*'dofinansowanie umów o pracę'!$F$6</f>
        <v>0</v>
      </c>
      <c r="Q100" s="12"/>
      <c r="R100" s="12"/>
      <c r="S100" s="12"/>
      <c r="T100" s="12">
        <f t="shared" si="2"/>
        <v>10</v>
      </c>
    </row>
    <row r="101" spans="1:20" customFormat="1" x14ac:dyDescent="0.25">
      <c r="A101" s="49">
        <v>93</v>
      </c>
      <c r="B101" s="55"/>
      <c r="C101" s="55"/>
      <c r="D101" s="53"/>
      <c r="E101" s="56"/>
      <c r="F101" s="57">
        <v>0</v>
      </c>
      <c r="G101" s="57">
        <v>0</v>
      </c>
      <c r="H101" s="58">
        <v>1</v>
      </c>
      <c r="I101" s="57">
        <v>0</v>
      </c>
      <c r="J101" s="64">
        <f>ROUND(IF(F101&gt;=2800,2800*'dofinansowanie umów o pracę'!$D$8,F101*'dofinansowanie umów o pracę'!$D$8),2)</f>
        <v>0</v>
      </c>
      <c r="K101" s="67">
        <f>IFERROR(ROUND(IF(F101&gt;2800,G101/F101*2800,G101)*H101*'dofinansowanie umów o pracę'!$D$8,2),0)</f>
        <v>0</v>
      </c>
      <c r="L101" s="67">
        <f>ROUND(IF(F101&gt;2800,I101/F101*2800,I101)*H101*'dofinansowanie umów o pracę'!$D$8,2)</f>
        <v>0</v>
      </c>
      <c r="M101" s="67">
        <f t="shared" si="3"/>
        <v>0</v>
      </c>
      <c r="N101" s="67">
        <f>M101*'dofinansowanie umów o pracę'!$F$6</f>
        <v>0</v>
      </c>
      <c r="Q101" s="12"/>
      <c r="R101" s="12"/>
      <c r="S101" s="12"/>
      <c r="T101" s="12">
        <f t="shared" si="2"/>
        <v>10</v>
      </c>
    </row>
    <row r="102" spans="1:20" customFormat="1" x14ac:dyDescent="0.25">
      <c r="A102" s="49">
        <v>94</v>
      </c>
      <c r="B102" s="55"/>
      <c r="C102" s="55"/>
      <c r="D102" s="53"/>
      <c r="E102" s="56"/>
      <c r="F102" s="57">
        <v>0</v>
      </c>
      <c r="G102" s="57">
        <v>0</v>
      </c>
      <c r="H102" s="58">
        <v>1</v>
      </c>
      <c r="I102" s="57">
        <v>0</v>
      </c>
      <c r="J102" s="64">
        <f>ROUND(IF(F102&gt;=2800,2800*'dofinansowanie umów o pracę'!$D$8,F102*'dofinansowanie umów o pracę'!$D$8),2)</f>
        <v>0</v>
      </c>
      <c r="K102" s="67">
        <f>IFERROR(ROUND(IF(F102&gt;2800,G102/F102*2800,G102)*H102*'dofinansowanie umów o pracę'!$D$8,2),0)</f>
        <v>0</v>
      </c>
      <c r="L102" s="67">
        <f>ROUND(IF(F102&gt;2800,I102/F102*2800,I102)*H102*'dofinansowanie umów o pracę'!$D$8,2)</f>
        <v>0</v>
      </c>
      <c r="M102" s="67">
        <f t="shared" si="3"/>
        <v>0</v>
      </c>
      <c r="N102" s="67">
        <f>M102*'dofinansowanie umów o pracę'!$F$6</f>
        <v>0</v>
      </c>
      <c r="Q102" s="12"/>
      <c r="R102" s="12"/>
      <c r="S102" s="12"/>
      <c r="T102" s="12">
        <f t="shared" si="2"/>
        <v>10</v>
      </c>
    </row>
    <row r="103" spans="1:20" customFormat="1" x14ac:dyDescent="0.25">
      <c r="A103" s="49">
        <v>95</v>
      </c>
      <c r="B103" s="55"/>
      <c r="C103" s="55"/>
      <c r="D103" s="53"/>
      <c r="E103" s="56"/>
      <c r="F103" s="57">
        <v>0</v>
      </c>
      <c r="G103" s="57">
        <v>0</v>
      </c>
      <c r="H103" s="58">
        <v>1</v>
      </c>
      <c r="I103" s="57">
        <v>0</v>
      </c>
      <c r="J103" s="64">
        <f>ROUND(IF(F103&gt;=2800,2800*'dofinansowanie umów o pracę'!$D$8,F103*'dofinansowanie umów o pracę'!$D$8),2)</f>
        <v>0</v>
      </c>
      <c r="K103" s="67">
        <f>IFERROR(ROUND(IF(F103&gt;2800,G103/F103*2800,G103)*H103*'dofinansowanie umów o pracę'!$D$8,2),0)</f>
        <v>0</v>
      </c>
      <c r="L103" s="67">
        <f>ROUND(IF(F103&gt;2800,I103/F103*2800,I103)*H103*'dofinansowanie umów o pracę'!$D$8,2)</f>
        <v>0</v>
      </c>
      <c r="M103" s="67">
        <f t="shared" si="3"/>
        <v>0</v>
      </c>
      <c r="N103" s="67">
        <f>M103*'dofinansowanie umów o pracę'!$F$6</f>
        <v>0</v>
      </c>
      <c r="Q103" s="12"/>
      <c r="R103" s="12"/>
      <c r="S103" s="12"/>
      <c r="T103" s="12">
        <f t="shared" si="2"/>
        <v>10</v>
      </c>
    </row>
    <row r="104" spans="1:20" customFormat="1" x14ac:dyDescent="0.25">
      <c r="A104" s="49">
        <v>96</v>
      </c>
      <c r="B104" s="55"/>
      <c r="C104" s="55"/>
      <c r="D104" s="53"/>
      <c r="E104" s="56"/>
      <c r="F104" s="57">
        <v>0</v>
      </c>
      <c r="G104" s="57">
        <v>0</v>
      </c>
      <c r="H104" s="58">
        <v>1</v>
      </c>
      <c r="I104" s="57">
        <v>0</v>
      </c>
      <c r="J104" s="64">
        <f>ROUND(IF(F104&gt;=2800,2800*'dofinansowanie umów o pracę'!$D$8,F104*'dofinansowanie umów o pracę'!$D$8),2)</f>
        <v>0</v>
      </c>
      <c r="K104" s="67">
        <f>IFERROR(ROUND(IF(F104&gt;2800,G104/F104*2800,G104)*H104*'dofinansowanie umów o pracę'!$D$8,2),0)</f>
        <v>0</v>
      </c>
      <c r="L104" s="67">
        <f>ROUND(IF(F104&gt;2800,I104/F104*2800,I104)*H104*'dofinansowanie umów o pracę'!$D$8,2)</f>
        <v>0</v>
      </c>
      <c r="M104" s="67">
        <f t="shared" si="3"/>
        <v>0</v>
      </c>
      <c r="N104" s="67">
        <f>M104*'dofinansowanie umów o pracę'!$F$6</f>
        <v>0</v>
      </c>
      <c r="Q104" s="12"/>
      <c r="R104" s="12"/>
      <c r="S104" s="12"/>
      <c r="T104" s="12">
        <f t="shared" si="2"/>
        <v>10</v>
      </c>
    </row>
    <row r="105" spans="1:20" customFormat="1" x14ac:dyDescent="0.25">
      <c r="A105" s="49">
        <v>97</v>
      </c>
      <c r="B105" s="55"/>
      <c r="C105" s="55"/>
      <c r="D105" s="53"/>
      <c r="E105" s="56"/>
      <c r="F105" s="57">
        <v>0</v>
      </c>
      <c r="G105" s="57">
        <v>0</v>
      </c>
      <c r="H105" s="58">
        <v>1</v>
      </c>
      <c r="I105" s="57">
        <v>0</v>
      </c>
      <c r="J105" s="64">
        <f>ROUND(IF(F105&gt;=2800,2800*'dofinansowanie umów o pracę'!$D$8,F105*'dofinansowanie umów o pracę'!$D$8),2)</f>
        <v>0</v>
      </c>
      <c r="K105" s="67">
        <f>IFERROR(ROUND(IF(F105&gt;2800,G105/F105*2800,G105)*H105*'dofinansowanie umów o pracę'!$D$8,2),0)</f>
        <v>0</v>
      </c>
      <c r="L105" s="67">
        <f>ROUND(IF(F105&gt;2800,I105/F105*2800,I105)*H105*'dofinansowanie umów o pracę'!$D$8,2)</f>
        <v>0</v>
      </c>
      <c r="M105" s="67">
        <f t="shared" si="3"/>
        <v>0</v>
      </c>
      <c r="N105" s="67">
        <f>M105*'dofinansowanie umów o pracę'!$F$6</f>
        <v>0</v>
      </c>
      <c r="Q105" s="12"/>
      <c r="R105" s="12"/>
      <c r="S105" s="12"/>
      <c r="T105" s="12">
        <f t="shared" si="2"/>
        <v>10</v>
      </c>
    </row>
    <row r="106" spans="1:20" customFormat="1" x14ac:dyDescent="0.25">
      <c r="A106" s="49">
        <v>98</v>
      </c>
      <c r="B106" s="55"/>
      <c r="C106" s="55"/>
      <c r="D106" s="53"/>
      <c r="E106" s="56"/>
      <c r="F106" s="57">
        <v>0</v>
      </c>
      <c r="G106" s="57">
        <v>0</v>
      </c>
      <c r="H106" s="58">
        <v>1</v>
      </c>
      <c r="I106" s="57">
        <v>0</v>
      </c>
      <c r="J106" s="64">
        <f>ROUND(IF(F106&gt;=2800,2800*'dofinansowanie umów o pracę'!$D$8,F106*'dofinansowanie umów o pracę'!$D$8),2)</f>
        <v>0</v>
      </c>
      <c r="K106" s="67">
        <f>IFERROR(ROUND(IF(F106&gt;2800,G106/F106*2800,G106)*H106*'dofinansowanie umów o pracę'!$D$8,2),0)</f>
        <v>0</v>
      </c>
      <c r="L106" s="67">
        <f>ROUND(IF(F106&gt;2800,I106/F106*2800,I106)*H106*'dofinansowanie umów o pracę'!$D$8,2)</f>
        <v>0</v>
      </c>
      <c r="M106" s="67">
        <f t="shared" si="3"/>
        <v>0</v>
      </c>
      <c r="N106" s="67">
        <f>M106*'dofinansowanie umów o pracę'!$F$6</f>
        <v>0</v>
      </c>
      <c r="Q106" s="12"/>
      <c r="R106" s="12"/>
      <c r="S106" s="12"/>
      <c r="T106" s="12">
        <f t="shared" si="2"/>
        <v>10</v>
      </c>
    </row>
    <row r="107" spans="1:20" customFormat="1" x14ac:dyDescent="0.25">
      <c r="A107" s="49">
        <v>99</v>
      </c>
      <c r="B107" s="55"/>
      <c r="C107" s="55"/>
      <c r="D107" s="53"/>
      <c r="E107" s="56"/>
      <c r="F107" s="57">
        <v>0</v>
      </c>
      <c r="G107" s="57">
        <v>0</v>
      </c>
      <c r="H107" s="58">
        <v>1</v>
      </c>
      <c r="I107" s="57">
        <v>0</v>
      </c>
      <c r="J107" s="64">
        <f>ROUND(IF(F107&gt;=2800,2800*'dofinansowanie umów o pracę'!$D$8,F107*'dofinansowanie umów o pracę'!$D$8),2)</f>
        <v>0</v>
      </c>
      <c r="K107" s="67">
        <f>IFERROR(ROUND(IF(F107&gt;2800,G107/F107*2800,G107)*H107*'dofinansowanie umów o pracę'!$D$8,2),0)</f>
        <v>0</v>
      </c>
      <c r="L107" s="67">
        <f>ROUND(IF(F107&gt;2800,I107/F107*2800,I107)*H107*'dofinansowanie umów o pracę'!$D$8,2)</f>
        <v>0</v>
      </c>
      <c r="M107" s="67">
        <f t="shared" si="3"/>
        <v>0</v>
      </c>
      <c r="N107" s="67">
        <f>M107*'dofinansowanie umów o pracę'!$F$6</f>
        <v>0</v>
      </c>
      <c r="Q107" s="12"/>
      <c r="R107" s="12"/>
      <c r="S107" s="12"/>
      <c r="T107" s="12">
        <f t="shared" si="2"/>
        <v>10</v>
      </c>
    </row>
    <row r="108" spans="1:20" customFormat="1" x14ac:dyDescent="0.25">
      <c r="A108" s="49">
        <v>100</v>
      </c>
      <c r="B108" s="55"/>
      <c r="C108" s="55"/>
      <c r="D108" s="53"/>
      <c r="E108" s="56"/>
      <c r="F108" s="57">
        <v>0</v>
      </c>
      <c r="G108" s="57">
        <v>0</v>
      </c>
      <c r="H108" s="58">
        <v>1</v>
      </c>
      <c r="I108" s="57">
        <v>0</v>
      </c>
      <c r="J108" s="64">
        <f>ROUND(IF(F108&gt;=2800,2800*'dofinansowanie umów o pracę'!$D$8,F108*'dofinansowanie umów o pracę'!$D$8),2)</f>
        <v>0</v>
      </c>
      <c r="K108" s="67">
        <f>IFERROR(ROUND(IF(F108&gt;2800,G108/F108*2800,G108)*H108*'dofinansowanie umów o pracę'!$D$8,2),0)</f>
        <v>0</v>
      </c>
      <c r="L108" s="67">
        <f>ROUND(IF(F108&gt;2800,I108/F108*2800,I108)*H108*'dofinansowanie umów o pracę'!$D$8,2)</f>
        <v>0</v>
      </c>
      <c r="M108" s="67">
        <f t="shared" si="3"/>
        <v>0</v>
      </c>
      <c r="N108" s="67">
        <f>M108*'dofinansowanie umów o pracę'!$F$6</f>
        <v>0</v>
      </c>
      <c r="Q108" s="12"/>
      <c r="R108" s="12"/>
      <c r="S108" s="12"/>
      <c r="T108" s="12">
        <f t="shared" si="2"/>
        <v>10</v>
      </c>
    </row>
    <row r="109" spans="1:20" customFormat="1" x14ac:dyDescent="0.25">
      <c r="A109" s="49">
        <v>101</v>
      </c>
      <c r="B109" s="55"/>
      <c r="C109" s="55"/>
      <c r="D109" s="53"/>
      <c r="E109" s="56"/>
      <c r="F109" s="57">
        <v>0</v>
      </c>
      <c r="G109" s="57">
        <v>0</v>
      </c>
      <c r="H109" s="58">
        <v>1</v>
      </c>
      <c r="I109" s="57">
        <v>0</v>
      </c>
      <c r="J109" s="64">
        <f>ROUND(IF(F109&gt;=2800,2800*'dofinansowanie umów o pracę'!$D$8,F109*'dofinansowanie umów o pracę'!$D$8),2)</f>
        <v>0</v>
      </c>
      <c r="K109" s="67">
        <f>IFERROR(ROUND(IF(F109&gt;2800,G109/F109*2800,G109)*H109*'dofinansowanie umów o pracę'!$D$8,2),0)</f>
        <v>0</v>
      </c>
      <c r="L109" s="67">
        <f>ROUND(IF(F109&gt;2800,I109/F109*2800,I109)*H109*'dofinansowanie umów o pracę'!$D$8,2)</f>
        <v>0</v>
      </c>
      <c r="M109" s="67">
        <f t="shared" si="3"/>
        <v>0</v>
      </c>
      <c r="N109" s="67">
        <f>M109*'dofinansowanie umów o pracę'!$F$6</f>
        <v>0</v>
      </c>
      <c r="Q109" s="12"/>
      <c r="R109" s="12"/>
      <c r="S109" s="12"/>
      <c r="T109" s="12">
        <f t="shared" si="2"/>
        <v>10</v>
      </c>
    </row>
    <row r="110" spans="1:20" customFormat="1" x14ac:dyDescent="0.25">
      <c r="A110" s="49">
        <v>102</v>
      </c>
      <c r="B110" s="55"/>
      <c r="C110" s="55"/>
      <c r="D110" s="53"/>
      <c r="E110" s="56"/>
      <c r="F110" s="57">
        <v>0</v>
      </c>
      <c r="G110" s="57">
        <v>0</v>
      </c>
      <c r="H110" s="58">
        <v>1</v>
      </c>
      <c r="I110" s="57">
        <v>0</v>
      </c>
      <c r="J110" s="64">
        <f>ROUND(IF(F110&gt;=2800,2800*'dofinansowanie umów o pracę'!$D$8,F110*'dofinansowanie umów o pracę'!$D$8),2)</f>
        <v>0</v>
      </c>
      <c r="K110" s="67">
        <f>IFERROR(ROUND(IF(F110&gt;2800,G110/F110*2800,G110)*H110*'dofinansowanie umów o pracę'!$D$8,2),0)</f>
        <v>0</v>
      </c>
      <c r="L110" s="67">
        <f>ROUND(IF(F110&gt;2800,I110/F110*2800,I110)*H110*'dofinansowanie umów o pracę'!$D$8,2)</f>
        <v>0</v>
      </c>
      <c r="M110" s="67">
        <f t="shared" si="3"/>
        <v>0</v>
      </c>
      <c r="N110" s="67">
        <f>M110*'dofinansowanie umów o pracę'!$F$6</f>
        <v>0</v>
      </c>
      <c r="Q110" s="12"/>
      <c r="R110" s="12"/>
      <c r="S110" s="12"/>
      <c r="T110" s="12">
        <f t="shared" si="2"/>
        <v>10</v>
      </c>
    </row>
    <row r="111" spans="1:20" customFormat="1" x14ac:dyDescent="0.25">
      <c r="A111" s="49">
        <v>103</v>
      </c>
      <c r="B111" s="55"/>
      <c r="C111" s="55"/>
      <c r="D111" s="53"/>
      <c r="E111" s="56"/>
      <c r="F111" s="57">
        <v>0</v>
      </c>
      <c r="G111" s="57">
        <v>0</v>
      </c>
      <c r="H111" s="58">
        <v>1</v>
      </c>
      <c r="I111" s="57">
        <v>0</v>
      </c>
      <c r="J111" s="64">
        <f>ROUND(IF(F111&gt;=2800,2800*'dofinansowanie umów o pracę'!$D$8,F111*'dofinansowanie umów o pracę'!$D$8),2)</f>
        <v>0</v>
      </c>
      <c r="K111" s="67">
        <f>IFERROR(ROUND(IF(F111&gt;2800,G111/F111*2800,G111)*H111*'dofinansowanie umów o pracę'!$D$8,2),0)</f>
        <v>0</v>
      </c>
      <c r="L111" s="67">
        <f>ROUND(IF(F111&gt;2800,I111/F111*2800,I111)*H111*'dofinansowanie umów o pracę'!$D$8,2)</f>
        <v>0</v>
      </c>
      <c r="M111" s="67">
        <f t="shared" si="3"/>
        <v>0</v>
      </c>
      <c r="N111" s="67">
        <f>M111*'dofinansowanie umów o pracę'!$F$6</f>
        <v>0</v>
      </c>
      <c r="Q111" s="12"/>
      <c r="R111" s="12"/>
      <c r="S111" s="12"/>
      <c r="T111" s="12">
        <f t="shared" si="2"/>
        <v>10</v>
      </c>
    </row>
    <row r="112" spans="1:20" customFormat="1" x14ac:dyDescent="0.25">
      <c r="A112" s="49">
        <v>104</v>
      </c>
      <c r="B112" s="55"/>
      <c r="C112" s="55"/>
      <c r="D112" s="53"/>
      <c r="E112" s="56"/>
      <c r="F112" s="57">
        <v>0</v>
      </c>
      <c r="G112" s="57">
        <v>0</v>
      </c>
      <c r="H112" s="58">
        <v>1</v>
      </c>
      <c r="I112" s="57">
        <v>0</v>
      </c>
      <c r="J112" s="64">
        <f>ROUND(IF(F112&gt;=2800,2800*'dofinansowanie umów o pracę'!$D$8,F112*'dofinansowanie umów o pracę'!$D$8),2)</f>
        <v>0</v>
      </c>
      <c r="K112" s="67">
        <f>IFERROR(ROUND(IF(F112&gt;2800,G112/F112*2800,G112)*H112*'dofinansowanie umów o pracę'!$D$8,2),0)</f>
        <v>0</v>
      </c>
      <c r="L112" s="67">
        <f>ROUND(IF(F112&gt;2800,I112/F112*2800,I112)*H112*'dofinansowanie umów o pracę'!$D$8,2)</f>
        <v>0</v>
      </c>
      <c r="M112" s="67">
        <f t="shared" si="3"/>
        <v>0</v>
      </c>
      <c r="N112" s="67">
        <f>M112*'dofinansowanie umów o pracę'!$F$6</f>
        <v>0</v>
      </c>
      <c r="Q112" s="12"/>
      <c r="R112" s="12"/>
      <c r="S112" s="12"/>
      <c r="T112" s="12">
        <f t="shared" si="2"/>
        <v>10</v>
      </c>
    </row>
    <row r="113" spans="1:20" customFormat="1" x14ac:dyDescent="0.25">
      <c r="A113" s="49">
        <v>105</v>
      </c>
      <c r="B113" s="55"/>
      <c r="C113" s="55"/>
      <c r="D113" s="53"/>
      <c r="E113" s="56"/>
      <c r="F113" s="57">
        <v>0</v>
      </c>
      <c r="G113" s="57">
        <v>0</v>
      </c>
      <c r="H113" s="58">
        <v>1</v>
      </c>
      <c r="I113" s="57">
        <v>0</v>
      </c>
      <c r="J113" s="64">
        <f>ROUND(IF(F113&gt;=2800,2800*'dofinansowanie umów o pracę'!$D$8,F113*'dofinansowanie umów o pracę'!$D$8),2)</f>
        <v>0</v>
      </c>
      <c r="K113" s="67">
        <f>IFERROR(ROUND(IF(F113&gt;2800,G113/F113*2800,G113)*H113*'dofinansowanie umów o pracę'!$D$8,2),0)</f>
        <v>0</v>
      </c>
      <c r="L113" s="67">
        <f>ROUND(IF(F113&gt;2800,I113/F113*2800,I113)*H113*'dofinansowanie umów o pracę'!$D$8,2)</f>
        <v>0</v>
      </c>
      <c r="M113" s="67">
        <f t="shared" si="3"/>
        <v>0</v>
      </c>
      <c r="N113" s="67">
        <f>M113*'dofinansowanie umów o pracę'!$F$6</f>
        <v>0</v>
      </c>
      <c r="Q113" s="12"/>
      <c r="R113" s="12"/>
      <c r="S113" s="12"/>
      <c r="T113" s="12">
        <f t="shared" si="2"/>
        <v>10</v>
      </c>
    </row>
    <row r="114" spans="1:20" customFormat="1" x14ac:dyDescent="0.25">
      <c r="A114" s="49">
        <v>106</v>
      </c>
      <c r="B114" s="55"/>
      <c r="C114" s="55"/>
      <c r="D114" s="53"/>
      <c r="E114" s="56"/>
      <c r="F114" s="57">
        <v>0</v>
      </c>
      <c r="G114" s="57">
        <v>0</v>
      </c>
      <c r="H114" s="58">
        <v>1</v>
      </c>
      <c r="I114" s="57">
        <v>0</v>
      </c>
      <c r="J114" s="64">
        <f>ROUND(IF(F114&gt;=2800,2800*'dofinansowanie umów o pracę'!$D$8,F114*'dofinansowanie umów o pracę'!$D$8),2)</f>
        <v>0</v>
      </c>
      <c r="K114" s="67">
        <f>IFERROR(ROUND(IF(F114&gt;2800,G114/F114*2800,G114)*H114*'dofinansowanie umów o pracę'!$D$8,2),0)</f>
        <v>0</v>
      </c>
      <c r="L114" s="67">
        <f>ROUND(IF(F114&gt;2800,I114/F114*2800,I114)*H114*'dofinansowanie umów o pracę'!$D$8,2)</f>
        <v>0</v>
      </c>
      <c r="M114" s="67">
        <f t="shared" si="3"/>
        <v>0</v>
      </c>
      <c r="N114" s="67">
        <f>M114*'dofinansowanie umów o pracę'!$F$6</f>
        <v>0</v>
      </c>
      <c r="Q114" s="12"/>
      <c r="R114" s="12"/>
      <c r="S114" s="12"/>
      <c r="T114" s="12">
        <f t="shared" si="2"/>
        <v>10</v>
      </c>
    </row>
    <row r="115" spans="1:20" customFormat="1" x14ac:dyDescent="0.25">
      <c r="A115" s="49">
        <v>107</v>
      </c>
      <c r="B115" s="55"/>
      <c r="C115" s="55"/>
      <c r="D115" s="53"/>
      <c r="E115" s="56"/>
      <c r="F115" s="57">
        <v>0</v>
      </c>
      <c r="G115" s="57">
        <v>0</v>
      </c>
      <c r="H115" s="58">
        <v>1</v>
      </c>
      <c r="I115" s="57">
        <v>0</v>
      </c>
      <c r="J115" s="64">
        <f>ROUND(IF(F115&gt;=2800,2800*'dofinansowanie umów o pracę'!$D$8,F115*'dofinansowanie umów o pracę'!$D$8),2)</f>
        <v>0</v>
      </c>
      <c r="K115" s="67">
        <f>IFERROR(ROUND(IF(F115&gt;2800,G115/F115*2800,G115)*H115*'dofinansowanie umów o pracę'!$D$8,2),0)</f>
        <v>0</v>
      </c>
      <c r="L115" s="67">
        <f>ROUND(IF(F115&gt;2800,I115/F115*2800,I115)*H115*'dofinansowanie umów o pracę'!$D$8,2)</f>
        <v>0</v>
      </c>
      <c r="M115" s="67">
        <f t="shared" si="3"/>
        <v>0</v>
      </c>
      <c r="N115" s="67">
        <f>M115*'dofinansowanie umów o pracę'!$F$6</f>
        <v>0</v>
      </c>
      <c r="Q115" s="12"/>
      <c r="R115" s="12"/>
      <c r="S115" s="12"/>
      <c r="T115" s="12">
        <f t="shared" si="2"/>
        <v>10</v>
      </c>
    </row>
    <row r="116" spans="1:20" customFormat="1" x14ac:dyDescent="0.25">
      <c r="A116" s="49">
        <v>108</v>
      </c>
      <c r="B116" s="55"/>
      <c r="C116" s="55"/>
      <c r="D116" s="53"/>
      <c r="E116" s="56"/>
      <c r="F116" s="57">
        <v>0</v>
      </c>
      <c r="G116" s="57">
        <v>0</v>
      </c>
      <c r="H116" s="58">
        <v>1</v>
      </c>
      <c r="I116" s="57">
        <v>0</v>
      </c>
      <c r="J116" s="64">
        <f>ROUND(IF(F116&gt;=2800,2800*'dofinansowanie umów o pracę'!$D$8,F116*'dofinansowanie umów o pracę'!$D$8),2)</f>
        <v>0</v>
      </c>
      <c r="K116" s="67">
        <f>IFERROR(ROUND(IF(F116&gt;2800,G116/F116*2800,G116)*H116*'dofinansowanie umów o pracę'!$D$8,2),0)</f>
        <v>0</v>
      </c>
      <c r="L116" s="67">
        <f>ROUND(IF(F116&gt;2800,I116/F116*2800,I116)*H116*'dofinansowanie umów o pracę'!$D$8,2)</f>
        <v>0</v>
      </c>
      <c r="M116" s="67">
        <f t="shared" si="3"/>
        <v>0</v>
      </c>
      <c r="N116" s="67">
        <f>M116*'dofinansowanie umów o pracę'!$F$6</f>
        <v>0</v>
      </c>
      <c r="Q116" s="12"/>
      <c r="R116" s="12"/>
      <c r="S116" s="12"/>
      <c r="T116" s="12">
        <f t="shared" si="2"/>
        <v>10</v>
      </c>
    </row>
    <row r="117" spans="1:20" customFormat="1" x14ac:dyDescent="0.25">
      <c r="A117" s="49">
        <v>109</v>
      </c>
      <c r="B117" s="55"/>
      <c r="C117" s="55"/>
      <c r="D117" s="53"/>
      <c r="E117" s="56"/>
      <c r="F117" s="57">
        <v>0</v>
      </c>
      <c r="G117" s="57">
        <v>0</v>
      </c>
      <c r="H117" s="58">
        <v>1</v>
      </c>
      <c r="I117" s="57">
        <v>0</v>
      </c>
      <c r="J117" s="64">
        <f>ROUND(IF(F117&gt;=2800,2800*'dofinansowanie umów o pracę'!$D$8,F117*'dofinansowanie umów o pracę'!$D$8),2)</f>
        <v>0</v>
      </c>
      <c r="K117" s="67">
        <f>IFERROR(ROUND(IF(F117&gt;2800,G117/F117*2800,G117)*H117*'dofinansowanie umów o pracę'!$D$8,2),0)</f>
        <v>0</v>
      </c>
      <c r="L117" s="67">
        <f>ROUND(IF(F117&gt;2800,I117/F117*2800,I117)*H117*'dofinansowanie umów o pracę'!$D$8,2)</f>
        <v>0</v>
      </c>
      <c r="M117" s="67">
        <f t="shared" si="3"/>
        <v>0</v>
      </c>
      <c r="N117" s="67">
        <f>M117*'dofinansowanie umów o pracę'!$F$6</f>
        <v>0</v>
      </c>
      <c r="Q117" s="12"/>
      <c r="R117" s="12"/>
      <c r="S117" s="12"/>
      <c r="T117" s="12">
        <f t="shared" si="2"/>
        <v>10</v>
      </c>
    </row>
    <row r="118" spans="1:20" customFormat="1" x14ac:dyDescent="0.25">
      <c r="A118" s="49">
        <v>110</v>
      </c>
      <c r="B118" s="55"/>
      <c r="C118" s="55"/>
      <c r="D118" s="53"/>
      <c r="E118" s="56"/>
      <c r="F118" s="57">
        <v>0</v>
      </c>
      <c r="G118" s="57">
        <v>0</v>
      </c>
      <c r="H118" s="58">
        <v>1</v>
      </c>
      <c r="I118" s="57">
        <v>0</v>
      </c>
      <c r="J118" s="64">
        <f>ROUND(IF(F118&gt;=2800,2800*'dofinansowanie umów o pracę'!$D$8,F118*'dofinansowanie umów o pracę'!$D$8),2)</f>
        <v>0</v>
      </c>
      <c r="K118" s="67">
        <f>IFERROR(ROUND(IF(F118&gt;2800,G118/F118*2800,G118)*H118*'dofinansowanie umów o pracę'!$D$8,2),0)</f>
        <v>0</v>
      </c>
      <c r="L118" s="67">
        <f>ROUND(IF(F118&gt;2800,I118/F118*2800,I118)*H118*'dofinansowanie umów o pracę'!$D$8,2)</f>
        <v>0</v>
      </c>
      <c r="M118" s="67">
        <f t="shared" si="3"/>
        <v>0</v>
      </c>
      <c r="N118" s="67">
        <f>M118*'dofinansowanie umów o pracę'!$F$6</f>
        <v>0</v>
      </c>
      <c r="Q118" s="12"/>
      <c r="R118" s="12"/>
      <c r="S118" s="12"/>
      <c r="T118" s="12">
        <f t="shared" si="2"/>
        <v>10</v>
      </c>
    </row>
    <row r="119" spans="1:20" customFormat="1" x14ac:dyDescent="0.25">
      <c r="A119" s="49">
        <v>111</v>
      </c>
      <c r="B119" s="55"/>
      <c r="C119" s="55"/>
      <c r="D119" s="53"/>
      <c r="E119" s="56"/>
      <c r="F119" s="57">
        <v>0</v>
      </c>
      <c r="G119" s="57">
        <v>0</v>
      </c>
      <c r="H119" s="58">
        <v>1</v>
      </c>
      <c r="I119" s="57">
        <v>0</v>
      </c>
      <c r="J119" s="64">
        <f>ROUND(IF(F119&gt;=2800,2800*'dofinansowanie umów o pracę'!$D$8,F119*'dofinansowanie umów o pracę'!$D$8),2)</f>
        <v>0</v>
      </c>
      <c r="K119" s="67">
        <f>IFERROR(ROUND(IF(F119&gt;2800,G119/F119*2800,G119)*H119*'dofinansowanie umów o pracę'!$D$8,2),0)</f>
        <v>0</v>
      </c>
      <c r="L119" s="67">
        <f>ROUND(IF(F119&gt;2800,I119/F119*2800,I119)*H119*'dofinansowanie umów o pracę'!$D$8,2)</f>
        <v>0</v>
      </c>
      <c r="M119" s="67">
        <f t="shared" si="3"/>
        <v>0</v>
      </c>
      <c r="N119" s="67">
        <f>M119*'dofinansowanie umów o pracę'!$F$6</f>
        <v>0</v>
      </c>
      <c r="Q119" s="12"/>
      <c r="R119" s="12"/>
      <c r="S119" s="12"/>
      <c r="T119" s="12">
        <f t="shared" si="2"/>
        <v>10</v>
      </c>
    </row>
    <row r="120" spans="1:20" customFormat="1" x14ac:dyDescent="0.25">
      <c r="A120" s="49">
        <v>112</v>
      </c>
      <c r="B120" s="55"/>
      <c r="C120" s="55"/>
      <c r="D120" s="53"/>
      <c r="E120" s="56"/>
      <c r="F120" s="57">
        <v>0</v>
      </c>
      <c r="G120" s="57">
        <v>0</v>
      </c>
      <c r="H120" s="58">
        <v>1</v>
      </c>
      <c r="I120" s="57">
        <v>0</v>
      </c>
      <c r="J120" s="64">
        <f>ROUND(IF(F120&gt;=2800,2800*'dofinansowanie umów o pracę'!$D$8,F120*'dofinansowanie umów o pracę'!$D$8),2)</f>
        <v>0</v>
      </c>
      <c r="K120" s="67">
        <f>IFERROR(ROUND(IF(F120&gt;2800,G120/F120*2800,G120)*H120*'dofinansowanie umów o pracę'!$D$8,2),0)</f>
        <v>0</v>
      </c>
      <c r="L120" s="67">
        <f>ROUND(IF(F120&gt;2800,I120/F120*2800,I120)*H120*'dofinansowanie umów o pracę'!$D$8,2)</f>
        <v>0</v>
      </c>
      <c r="M120" s="67">
        <f t="shared" si="3"/>
        <v>0</v>
      </c>
      <c r="N120" s="67">
        <f>M120*'dofinansowanie umów o pracę'!$F$6</f>
        <v>0</v>
      </c>
      <c r="Q120" s="12"/>
      <c r="R120" s="12"/>
      <c r="S120" s="12"/>
      <c r="T120" s="12">
        <f t="shared" si="2"/>
        <v>10</v>
      </c>
    </row>
    <row r="121" spans="1:20" customFormat="1" x14ac:dyDescent="0.25">
      <c r="A121" s="49">
        <v>113</v>
      </c>
      <c r="B121" s="55"/>
      <c r="C121" s="55"/>
      <c r="D121" s="53"/>
      <c r="E121" s="56"/>
      <c r="F121" s="57">
        <v>0</v>
      </c>
      <c r="G121" s="57">
        <v>0</v>
      </c>
      <c r="H121" s="58">
        <v>1</v>
      </c>
      <c r="I121" s="57">
        <v>0</v>
      </c>
      <c r="J121" s="64">
        <f>ROUND(IF(F121&gt;=2800,2800*'dofinansowanie umów o pracę'!$D$8,F121*'dofinansowanie umów o pracę'!$D$8),2)</f>
        <v>0</v>
      </c>
      <c r="K121" s="67">
        <f>IFERROR(ROUND(IF(F121&gt;2800,G121/F121*2800,G121)*H121*'dofinansowanie umów o pracę'!$D$8,2),0)</f>
        <v>0</v>
      </c>
      <c r="L121" s="67">
        <f>ROUND(IF(F121&gt;2800,I121/F121*2800,I121)*H121*'dofinansowanie umów o pracę'!$D$8,2)</f>
        <v>0</v>
      </c>
      <c r="M121" s="67">
        <f t="shared" si="3"/>
        <v>0</v>
      </c>
      <c r="N121" s="67">
        <f>M121*'dofinansowanie umów o pracę'!$F$6</f>
        <v>0</v>
      </c>
      <c r="Q121" s="12"/>
      <c r="R121" s="12"/>
      <c r="S121" s="12"/>
      <c r="T121" s="12">
        <f t="shared" si="2"/>
        <v>10</v>
      </c>
    </row>
    <row r="122" spans="1:20" customFormat="1" x14ac:dyDescent="0.25">
      <c r="A122" s="49">
        <v>114</v>
      </c>
      <c r="B122" s="55"/>
      <c r="C122" s="55"/>
      <c r="D122" s="53"/>
      <c r="E122" s="56"/>
      <c r="F122" s="57">
        <v>0</v>
      </c>
      <c r="G122" s="57">
        <v>0</v>
      </c>
      <c r="H122" s="58">
        <v>1</v>
      </c>
      <c r="I122" s="57">
        <v>0</v>
      </c>
      <c r="J122" s="64">
        <f>ROUND(IF(F122&gt;=2800,2800*'dofinansowanie umów o pracę'!$D$8,F122*'dofinansowanie umów o pracę'!$D$8),2)</f>
        <v>0</v>
      </c>
      <c r="K122" s="67">
        <f>IFERROR(ROUND(IF(F122&gt;2800,G122/F122*2800,G122)*H122*'dofinansowanie umów o pracę'!$D$8,2),0)</f>
        <v>0</v>
      </c>
      <c r="L122" s="67">
        <f>ROUND(IF(F122&gt;2800,I122/F122*2800,I122)*H122*'dofinansowanie umów o pracę'!$D$8,2)</f>
        <v>0</v>
      </c>
      <c r="M122" s="67">
        <f t="shared" si="3"/>
        <v>0</v>
      </c>
      <c r="N122" s="67">
        <f>M122*'dofinansowanie umów o pracę'!$F$6</f>
        <v>0</v>
      </c>
      <c r="Q122" s="12"/>
      <c r="R122" s="12"/>
      <c r="S122" s="12"/>
      <c r="T122" s="12">
        <f t="shared" si="2"/>
        <v>10</v>
      </c>
    </row>
    <row r="123" spans="1:20" customFormat="1" x14ac:dyDescent="0.25">
      <c r="A123" s="49">
        <v>115</v>
      </c>
      <c r="B123" s="55"/>
      <c r="C123" s="55"/>
      <c r="D123" s="53"/>
      <c r="E123" s="56"/>
      <c r="F123" s="57">
        <v>0</v>
      </c>
      <c r="G123" s="57">
        <v>0</v>
      </c>
      <c r="H123" s="58">
        <v>1</v>
      </c>
      <c r="I123" s="57">
        <v>0</v>
      </c>
      <c r="J123" s="64">
        <f>ROUND(IF(F123&gt;=2800,2800*'dofinansowanie umów o pracę'!$D$8,F123*'dofinansowanie umów o pracę'!$D$8),2)</f>
        <v>0</v>
      </c>
      <c r="K123" s="67">
        <f>IFERROR(ROUND(IF(F123&gt;2800,G123/F123*2800,G123)*H123*'dofinansowanie umów o pracę'!$D$8,2),0)</f>
        <v>0</v>
      </c>
      <c r="L123" s="67">
        <f>ROUND(IF(F123&gt;2800,I123/F123*2800,I123)*H123*'dofinansowanie umów o pracę'!$D$8,2)</f>
        <v>0</v>
      </c>
      <c r="M123" s="67">
        <f t="shared" si="3"/>
        <v>0</v>
      </c>
      <c r="N123" s="67">
        <f>M123*'dofinansowanie umów o pracę'!$F$6</f>
        <v>0</v>
      </c>
      <c r="Q123" s="12"/>
      <c r="R123" s="12"/>
      <c r="S123" s="12"/>
      <c r="T123" s="12">
        <f t="shared" si="2"/>
        <v>10</v>
      </c>
    </row>
    <row r="124" spans="1:20" customFormat="1" x14ac:dyDescent="0.25">
      <c r="A124" s="49">
        <v>116</v>
      </c>
      <c r="B124" s="55"/>
      <c r="C124" s="55"/>
      <c r="D124" s="53"/>
      <c r="E124" s="56"/>
      <c r="F124" s="57">
        <v>0</v>
      </c>
      <c r="G124" s="57">
        <v>0</v>
      </c>
      <c r="H124" s="58">
        <v>1</v>
      </c>
      <c r="I124" s="57">
        <v>0</v>
      </c>
      <c r="J124" s="64">
        <f>ROUND(IF(F124&gt;=2800,2800*'dofinansowanie umów o pracę'!$D$8,F124*'dofinansowanie umów o pracę'!$D$8),2)</f>
        <v>0</v>
      </c>
      <c r="K124" s="67">
        <f>IFERROR(ROUND(IF(F124&gt;2800,G124/F124*2800,G124)*H124*'dofinansowanie umów o pracę'!$D$8,2),0)</f>
        <v>0</v>
      </c>
      <c r="L124" s="67">
        <f>ROUND(IF(F124&gt;2800,I124/F124*2800,I124)*H124*'dofinansowanie umów o pracę'!$D$8,2)</f>
        <v>0</v>
      </c>
      <c r="M124" s="67">
        <f t="shared" si="3"/>
        <v>0</v>
      </c>
      <c r="N124" s="67">
        <f>M124*'dofinansowanie umów o pracę'!$F$6</f>
        <v>0</v>
      </c>
      <c r="Q124" s="12"/>
      <c r="R124" s="12"/>
      <c r="S124" s="12"/>
      <c r="T124" s="12">
        <f t="shared" si="2"/>
        <v>10</v>
      </c>
    </row>
    <row r="125" spans="1:20" customFormat="1" x14ac:dyDescent="0.25">
      <c r="A125" s="49">
        <v>117</v>
      </c>
      <c r="B125" s="55"/>
      <c r="C125" s="55"/>
      <c r="D125" s="53"/>
      <c r="E125" s="56"/>
      <c r="F125" s="57">
        <v>0</v>
      </c>
      <c r="G125" s="57">
        <v>0</v>
      </c>
      <c r="H125" s="58">
        <v>1</v>
      </c>
      <c r="I125" s="57">
        <v>0</v>
      </c>
      <c r="J125" s="64">
        <f>ROUND(IF(F125&gt;=2800,2800*'dofinansowanie umów o pracę'!$D$8,F125*'dofinansowanie umów o pracę'!$D$8),2)</f>
        <v>0</v>
      </c>
      <c r="K125" s="67">
        <f>IFERROR(ROUND(IF(F125&gt;2800,G125/F125*2800,G125)*H125*'dofinansowanie umów o pracę'!$D$8,2),0)</f>
        <v>0</v>
      </c>
      <c r="L125" s="67">
        <f>ROUND(IF(F125&gt;2800,I125/F125*2800,I125)*H125*'dofinansowanie umów o pracę'!$D$8,2)</f>
        <v>0</v>
      </c>
      <c r="M125" s="67">
        <f t="shared" si="3"/>
        <v>0</v>
      </c>
      <c r="N125" s="67">
        <f>M125*'dofinansowanie umów o pracę'!$F$6</f>
        <v>0</v>
      </c>
      <c r="Q125" s="12"/>
      <c r="R125" s="12"/>
      <c r="S125" s="12"/>
      <c r="T125" s="12">
        <f t="shared" si="2"/>
        <v>10</v>
      </c>
    </row>
    <row r="126" spans="1:20" customFormat="1" x14ac:dyDescent="0.25">
      <c r="A126" s="49">
        <v>118</v>
      </c>
      <c r="B126" s="55"/>
      <c r="C126" s="55"/>
      <c r="D126" s="53"/>
      <c r="E126" s="56"/>
      <c r="F126" s="57">
        <v>0</v>
      </c>
      <c r="G126" s="57">
        <v>0</v>
      </c>
      <c r="H126" s="58">
        <v>1</v>
      </c>
      <c r="I126" s="57">
        <v>0</v>
      </c>
      <c r="J126" s="64">
        <f>ROUND(IF(F126&gt;=2800,2800*'dofinansowanie umów o pracę'!$D$8,F126*'dofinansowanie umów o pracę'!$D$8),2)</f>
        <v>0</v>
      </c>
      <c r="K126" s="67">
        <f>IFERROR(ROUND(IF(F126&gt;2800,G126/F126*2800,G126)*H126*'dofinansowanie umów o pracę'!$D$8,2),0)</f>
        <v>0</v>
      </c>
      <c r="L126" s="67">
        <f>ROUND(IF(F126&gt;2800,I126/F126*2800,I126)*H126*'dofinansowanie umów o pracę'!$D$8,2)</f>
        <v>0</v>
      </c>
      <c r="M126" s="67">
        <f t="shared" si="3"/>
        <v>0</v>
      </c>
      <c r="N126" s="67">
        <f>M126*'dofinansowanie umów o pracę'!$F$6</f>
        <v>0</v>
      </c>
      <c r="Q126" s="12"/>
      <c r="R126" s="12"/>
      <c r="S126" s="12"/>
      <c r="T126" s="12">
        <f t="shared" si="2"/>
        <v>10</v>
      </c>
    </row>
    <row r="127" spans="1:20" customFormat="1" x14ac:dyDescent="0.25">
      <c r="A127" s="49">
        <v>119</v>
      </c>
      <c r="B127" s="55"/>
      <c r="C127" s="55"/>
      <c r="D127" s="53"/>
      <c r="E127" s="56"/>
      <c r="F127" s="57">
        <v>0</v>
      </c>
      <c r="G127" s="57">
        <v>0</v>
      </c>
      <c r="H127" s="58">
        <v>1</v>
      </c>
      <c r="I127" s="57">
        <v>0</v>
      </c>
      <c r="J127" s="64">
        <f>ROUND(IF(F127&gt;=2800,2800*'dofinansowanie umów o pracę'!$D$8,F127*'dofinansowanie umów o pracę'!$D$8),2)</f>
        <v>0</v>
      </c>
      <c r="K127" s="67">
        <f>IFERROR(ROUND(IF(F127&gt;2800,G127/F127*2800,G127)*H127*'dofinansowanie umów o pracę'!$D$8,2),0)</f>
        <v>0</v>
      </c>
      <c r="L127" s="67">
        <f>ROUND(IF(F127&gt;2800,I127/F127*2800,I127)*H127*'dofinansowanie umów o pracę'!$D$8,2)</f>
        <v>0</v>
      </c>
      <c r="M127" s="67">
        <f t="shared" si="3"/>
        <v>0</v>
      </c>
      <c r="N127" s="67">
        <f>M127*'dofinansowanie umów o pracę'!$F$6</f>
        <v>0</v>
      </c>
      <c r="Q127" s="12"/>
      <c r="R127" s="12"/>
      <c r="S127" s="12"/>
      <c r="T127" s="12">
        <f t="shared" si="2"/>
        <v>10</v>
      </c>
    </row>
    <row r="128" spans="1:20" customFormat="1" x14ac:dyDescent="0.25">
      <c r="A128" s="49">
        <v>120</v>
      </c>
      <c r="B128" s="55"/>
      <c r="C128" s="55"/>
      <c r="D128" s="53"/>
      <c r="E128" s="56"/>
      <c r="F128" s="57">
        <v>0</v>
      </c>
      <c r="G128" s="57">
        <v>0</v>
      </c>
      <c r="H128" s="58">
        <v>1</v>
      </c>
      <c r="I128" s="57">
        <v>0</v>
      </c>
      <c r="J128" s="64">
        <f>ROUND(IF(F128&gt;=2800,2800*'dofinansowanie umów o pracę'!$D$8,F128*'dofinansowanie umów o pracę'!$D$8),2)</f>
        <v>0</v>
      </c>
      <c r="K128" s="67">
        <f>IFERROR(ROUND(IF(F128&gt;2800,G128/F128*2800,G128)*H128*'dofinansowanie umów o pracę'!$D$8,2),0)</f>
        <v>0</v>
      </c>
      <c r="L128" s="67">
        <f>ROUND(IF(F128&gt;2800,I128/F128*2800,I128)*H128*'dofinansowanie umów o pracę'!$D$8,2)</f>
        <v>0</v>
      </c>
      <c r="M128" s="67">
        <f t="shared" si="3"/>
        <v>0</v>
      </c>
      <c r="N128" s="67">
        <f>M128*'dofinansowanie umów o pracę'!$F$6</f>
        <v>0</v>
      </c>
      <c r="Q128" s="12"/>
      <c r="R128" s="12"/>
      <c r="S128" s="12"/>
      <c r="T128" s="12">
        <f t="shared" si="2"/>
        <v>10</v>
      </c>
    </row>
    <row r="129" spans="1:20" customFormat="1" x14ac:dyDescent="0.25">
      <c r="A129" s="49">
        <v>121</v>
      </c>
      <c r="B129" s="55"/>
      <c r="C129" s="55"/>
      <c r="D129" s="53"/>
      <c r="E129" s="56"/>
      <c r="F129" s="57">
        <v>0</v>
      </c>
      <c r="G129" s="57">
        <v>0</v>
      </c>
      <c r="H129" s="58">
        <v>1</v>
      </c>
      <c r="I129" s="57">
        <v>0</v>
      </c>
      <c r="J129" s="64">
        <f>ROUND(IF(F129&gt;=2800,2800*'dofinansowanie umów o pracę'!$D$8,F129*'dofinansowanie umów o pracę'!$D$8),2)</f>
        <v>0</v>
      </c>
      <c r="K129" s="67">
        <f>IFERROR(ROUND(IF(F129&gt;2800,G129/F129*2800,G129)*H129*'dofinansowanie umów o pracę'!$D$8,2),0)</f>
        <v>0</v>
      </c>
      <c r="L129" s="67">
        <f>ROUND(IF(F129&gt;2800,I129/F129*2800,I129)*H129*'dofinansowanie umów o pracę'!$D$8,2)</f>
        <v>0</v>
      </c>
      <c r="M129" s="67">
        <f t="shared" si="3"/>
        <v>0</v>
      </c>
      <c r="N129" s="67">
        <f>M129*'dofinansowanie umów o pracę'!$F$6</f>
        <v>0</v>
      </c>
      <c r="Q129" s="12"/>
      <c r="R129" s="12"/>
      <c r="S129" s="12"/>
      <c r="T129" s="12">
        <f t="shared" si="2"/>
        <v>10</v>
      </c>
    </row>
    <row r="130" spans="1:20" customFormat="1" x14ac:dyDescent="0.25">
      <c r="A130" s="49">
        <v>122</v>
      </c>
      <c r="B130" s="55"/>
      <c r="C130" s="55"/>
      <c r="D130" s="53"/>
      <c r="E130" s="56"/>
      <c r="F130" s="57">
        <v>0</v>
      </c>
      <c r="G130" s="57">
        <v>0</v>
      </c>
      <c r="H130" s="58">
        <v>1</v>
      </c>
      <c r="I130" s="57">
        <v>0</v>
      </c>
      <c r="J130" s="64">
        <f>ROUND(IF(F130&gt;=2800,2800*'dofinansowanie umów o pracę'!$D$8,F130*'dofinansowanie umów o pracę'!$D$8),2)</f>
        <v>0</v>
      </c>
      <c r="K130" s="67">
        <f>IFERROR(ROUND(IF(F130&gt;2800,G130/F130*2800,G130)*H130*'dofinansowanie umów o pracę'!$D$8,2),0)</f>
        <v>0</v>
      </c>
      <c r="L130" s="67">
        <f>ROUND(IF(F130&gt;2800,I130/F130*2800,I130)*H130*'dofinansowanie umów o pracę'!$D$8,2)</f>
        <v>0</v>
      </c>
      <c r="M130" s="67">
        <f t="shared" si="3"/>
        <v>0</v>
      </c>
      <c r="N130" s="67">
        <f>M130*'dofinansowanie umów o pracę'!$F$6</f>
        <v>0</v>
      </c>
      <c r="Q130" s="12"/>
      <c r="R130" s="12"/>
      <c r="S130" s="12"/>
      <c r="T130" s="12">
        <f t="shared" si="2"/>
        <v>10</v>
      </c>
    </row>
    <row r="131" spans="1:20" customFormat="1" x14ac:dyDescent="0.25">
      <c r="A131" s="49">
        <v>123</v>
      </c>
      <c r="B131" s="55"/>
      <c r="C131" s="55"/>
      <c r="D131" s="53"/>
      <c r="E131" s="56"/>
      <c r="F131" s="57">
        <v>0</v>
      </c>
      <c r="G131" s="57">
        <v>0</v>
      </c>
      <c r="H131" s="58">
        <v>1</v>
      </c>
      <c r="I131" s="57">
        <v>0</v>
      </c>
      <c r="J131" s="64">
        <f>ROUND(IF(F131&gt;=2800,2800*'dofinansowanie umów o pracę'!$D$8,F131*'dofinansowanie umów o pracę'!$D$8),2)</f>
        <v>0</v>
      </c>
      <c r="K131" s="67">
        <f>IFERROR(ROUND(IF(F131&gt;2800,G131/F131*2800,G131)*H131*'dofinansowanie umów o pracę'!$D$8,2),0)</f>
        <v>0</v>
      </c>
      <c r="L131" s="67">
        <f>ROUND(IF(F131&gt;2800,I131/F131*2800,I131)*H131*'dofinansowanie umów o pracę'!$D$8,2)</f>
        <v>0</v>
      </c>
      <c r="M131" s="67">
        <f t="shared" si="3"/>
        <v>0</v>
      </c>
      <c r="N131" s="67">
        <f>M131*'dofinansowanie umów o pracę'!$F$6</f>
        <v>0</v>
      </c>
      <c r="Q131" s="12"/>
      <c r="R131" s="12"/>
      <c r="S131" s="12"/>
      <c r="T131" s="12">
        <f t="shared" si="2"/>
        <v>10</v>
      </c>
    </row>
    <row r="132" spans="1:20" customFormat="1" x14ac:dyDescent="0.25">
      <c r="A132" s="49">
        <v>124</v>
      </c>
      <c r="B132" s="55"/>
      <c r="C132" s="55"/>
      <c r="D132" s="53"/>
      <c r="E132" s="56"/>
      <c r="F132" s="57">
        <v>0</v>
      </c>
      <c r="G132" s="57">
        <v>0</v>
      </c>
      <c r="H132" s="58">
        <v>1</v>
      </c>
      <c r="I132" s="57">
        <v>0</v>
      </c>
      <c r="J132" s="64">
        <f>ROUND(IF(F132&gt;=2800,2800*'dofinansowanie umów o pracę'!$D$8,F132*'dofinansowanie umów o pracę'!$D$8),2)</f>
        <v>0</v>
      </c>
      <c r="K132" s="67">
        <f>IFERROR(ROUND(IF(F132&gt;2800,G132/F132*2800,G132)*H132*'dofinansowanie umów o pracę'!$D$8,2),0)</f>
        <v>0</v>
      </c>
      <c r="L132" s="67">
        <f>ROUND(IF(F132&gt;2800,I132/F132*2800,I132)*H132*'dofinansowanie umów o pracę'!$D$8,2)</f>
        <v>0</v>
      </c>
      <c r="M132" s="67">
        <f t="shared" si="3"/>
        <v>0</v>
      </c>
      <c r="N132" s="67">
        <f>M132*'dofinansowanie umów o pracę'!$F$6</f>
        <v>0</v>
      </c>
      <c r="Q132" s="12"/>
      <c r="R132" s="12"/>
      <c r="S132" s="12"/>
      <c r="T132" s="12">
        <f t="shared" si="2"/>
        <v>10</v>
      </c>
    </row>
    <row r="133" spans="1:20" customFormat="1" x14ac:dyDescent="0.25">
      <c r="A133" s="49">
        <v>125</v>
      </c>
      <c r="B133" s="55"/>
      <c r="C133" s="55"/>
      <c r="D133" s="53"/>
      <c r="E133" s="56"/>
      <c r="F133" s="57">
        <v>0</v>
      </c>
      <c r="G133" s="57">
        <v>0</v>
      </c>
      <c r="H133" s="58">
        <v>1</v>
      </c>
      <c r="I133" s="57">
        <v>0</v>
      </c>
      <c r="J133" s="64">
        <f>ROUND(IF(F133&gt;=2800,2800*'dofinansowanie umów o pracę'!$D$8,F133*'dofinansowanie umów o pracę'!$D$8),2)</f>
        <v>0</v>
      </c>
      <c r="K133" s="67">
        <f>IFERROR(ROUND(IF(F133&gt;2800,G133/F133*2800,G133)*H133*'dofinansowanie umów o pracę'!$D$8,2),0)</f>
        <v>0</v>
      </c>
      <c r="L133" s="67">
        <f>ROUND(IF(F133&gt;2800,I133/F133*2800,I133)*H133*'dofinansowanie umów o pracę'!$D$8,2)</f>
        <v>0</v>
      </c>
      <c r="M133" s="67">
        <f t="shared" si="3"/>
        <v>0</v>
      </c>
      <c r="N133" s="67">
        <f>M133*'dofinansowanie umów o pracę'!$F$6</f>
        <v>0</v>
      </c>
      <c r="Q133" s="12"/>
      <c r="R133" s="12"/>
      <c r="S133" s="12"/>
      <c r="T133" s="12">
        <f t="shared" si="2"/>
        <v>10</v>
      </c>
    </row>
    <row r="134" spans="1:20" customFormat="1" x14ac:dyDescent="0.25">
      <c r="A134" s="49">
        <v>126</v>
      </c>
      <c r="B134" s="55"/>
      <c r="C134" s="55"/>
      <c r="D134" s="53"/>
      <c r="E134" s="56"/>
      <c r="F134" s="57">
        <v>0</v>
      </c>
      <c r="G134" s="57">
        <v>0</v>
      </c>
      <c r="H134" s="58">
        <v>1</v>
      </c>
      <c r="I134" s="57">
        <v>0</v>
      </c>
      <c r="J134" s="64">
        <f>ROUND(IF(F134&gt;=2800,2800*'dofinansowanie umów o pracę'!$D$8,F134*'dofinansowanie umów o pracę'!$D$8),2)</f>
        <v>0</v>
      </c>
      <c r="K134" s="67">
        <f>IFERROR(ROUND(IF(F134&gt;2800,G134/F134*2800,G134)*H134*'dofinansowanie umów o pracę'!$D$8,2),0)</f>
        <v>0</v>
      </c>
      <c r="L134" s="67">
        <f>ROUND(IF(F134&gt;2800,I134/F134*2800,I134)*H134*'dofinansowanie umów o pracę'!$D$8,2)</f>
        <v>0</v>
      </c>
      <c r="M134" s="67">
        <f t="shared" si="3"/>
        <v>0</v>
      </c>
      <c r="N134" s="67">
        <f>M134*'dofinansowanie umów o pracę'!$F$6</f>
        <v>0</v>
      </c>
      <c r="Q134" s="12"/>
      <c r="R134" s="12"/>
      <c r="S134" s="12"/>
      <c r="T134" s="12">
        <f t="shared" si="2"/>
        <v>10</v>
      </c>
    </row>
    <row r="135" spans="1:20" customFormat="1" x14ac:dyDescent="0.25">
      <c r="A135" s="49">
        <v>127</v>
      </c>
      <c r="B135" s="55"/>
      <c r="C135" s="55"/>
      <c r="D135" s="53"/>
      <c r="E135" s="56"/>
      <c r="F135" s="57">
        <v>0</v>
      </c>
      <c r="G135" s="57">
        <v>0</v>
      </c>
      <c r="H135" s="58">
        <v>1</v>
      </c>
      <c r="I135" s="57">
        <v>0</v>
      </c>
      <c r="J135" s="64">
        <f>ROUND(IF(F135&gt;=2800,2800*'dofinansowanie umów o pracę'!$D$8,F135*'dofinansowanie umów o pracę'!$D$8),2)</f>
        <v>0</v>
      </c>
      <c r="K135" s="67">
        <f>IFERROR(ROUND(IF(F135&gt;2800,G135/F135*2800,G135)*H135*'dofinansowanie umów o pracę'!$D$8,2),0)</f>
        <v>0</v>
      </c>
      <c r="L135" s="67">
        <f>ROUND(IF(F135&gt;2800,I135/F135*2800,I135)*H135*'dofinansowanie umów o pracę'!$D$8,2)</f>
        <v>0</v>
      </c>
      <c r="M135" s="67">
        <f t="shared" si="3"/>
        <v>0</v>
      </c>
      <c r="N135" s="67">
        <f>M135*'dofinansowanie umów o pracę'!$F$6</f>
        <v>0</v>
      </c>
      <c r="Q135" s="12"/>
      <c r="R135" s="12"/>
      <c r="S135" s="12"/>
      <c r="T135" s="12">
        <f t="shared" si="2"/>
        <v>10</v>
      </c>
    </row>
    <row r="136" spans="1:20" customFormat="1" x14ac:dyDescent="0.25">
      <c r="A136" s="49">
        <v>128</v>
      </c>
      <c r="B136" s="55"/>
      <c r="C136" s="55"/>
      <c r="D136" s="53"/>
      <c r="E136" s="56"/>
      <c r="F136" s="57">
        <v>0</v>
      </c>
      <c r="G136" s="57">
        <v>0</v>
      </c>
      <c r="H136" s="58">
        <v>1</v>
      </c>
      <c r="I136" s="57">
        <v>0</v>
      </c>
      <c r="J136" s="64">
        <f>ROUND(IF(F136&gt;=2800,2800*'dofinansowanie umów o pracę'!$D$8,F136*'dofinansowanie umów o pracę'!$D$8),2)</f>
        <v>0</v>
      </c>
      <c r="K136" s="67">
        <f>IFERROR(ROUND(IF(F136&gt;2800,G136/F136*2800,G136)*H136*'dofinansowanie umów o pracę'!$D$8,2),0)</f>
        <v>0</v>
      </c>
      <c r="L136" s="67">
        <f>ROUND(IF(F136&gt;2800,I136/F136*2800,I136)*H136*'dofinansowanie umów o pracę'!$D$8,2)</f>
        <v>0</v>
      </c>
      <c r="M136" s="67">
        <f t="shared" si="3"/>
        <v>0</v>
      </c>
      <c r="N136" s="67">
        <f>M136*'dofinansowanie umów o pracę'!$F$6</f>
        <v>0</v>
      </c>
      <c r="Q136" s="12"/>
      <c r="R136" s="12"/>
      <c r="S136" s="12"/>
      <c r="T136" s="12">
        <f t="shared" si="2"/>
        <v>10</v>
      </c>
    </row>
    <row r="137" spans="1:20" customFormat="1" x14ac:dyDescent="0.25">
      <c r="A137" s="49">
        <v>129</v>
      </c>
      <c r="B137" s="55"/>
      <c r="C137" s="55"/>
      <c r="D137" s="53"/>
      <c r="E137" s="56"/>
      <c r="F137" s="57">
        <v>0</v>
      </c>
      <c r="G137" s="57">
        <v>0</v>
      </c>
      <c r="H137" s="58">
        <v>1</v>
      </c>
      <c r="I137" s="57">
        <v>0</v>
      </c>
      <c r="J137" s="64">
        <f>ROUND(IF(F137&gt;=2800,2800*'dofinansowanie umów o pracę'!$D$8,F137*'dofinansowanie umów o pracę'!$D$8),2)</f>
        <v>0</v>
      </c>
      <c r="K137" s="67">
        <f>IFERROR(ROUND(IF(F137&gt;2800,G137/F137*2800,G137)*H137*'dofinansowanie umów o pracę'!$D$8,2),0)</f>
        <v>0</v>
      </c>
      <c r="L137" s="67">
        <f>ROUND(IF(F137&gt;2800,I137/F137*2800,I137)*H137*'dofinansowanie umów o pracę'!$D$8,2)</f>
        <v>0</v>
      </c>
      <c r="M137" s="67">
        <f t="shared" si="3"/>
        <v>0</v>
      </c>
      <c r="N137" s="67">
        <f>M137*'dofinansowanie umów o pracę'!$F$6</f>
        <v>0</v>
      </c>
      <c r="Q137" s="12"/>
      <c r="R137" s="12"/>
      <c r="S137" s="12"/>
      <c r="T137" s="12">
        <f t="shared" ref="T137:T200" si="4">IFERROR(MOD(9*MID(D137,1,1)+7*MID(D137,2,1)+3*MID(D137,3,1)+MID(D137,4,1)+9*MID(D137,5,1)+7*MID(D137,6,1)+3*MID(D137,7,1)+MID(D137,8,1)+9*MID(D137,9,1)+7*MID(D137,10,1),10),10)</f>
        <v>10</v>
      </c>
    </row>
    <row r="138" spans="1:20" customFormat="1" x14ac:dyDescent="0.25">
      <c r="A138" s="49">
        <v>130</v>
      </c>
      <c r="B138" s="55"/>
      <c r="C138" s="55"/>
      <c r="D138" s="53"/>
      <c r="E138" s="56"/>
      <c r="F138" s="57">
        <v>0</v>
      </c>
      <c r="G138" s="57">
        <v>0</v>
      </c>
      <c r="H138" s="58">
        <v>1</v>
      </c>
      <c r="I138" s="57">
        <v>0</v>
      </c>
      <c r="J138" s="64">
        <f>ROUND(IF(F138&gt;=2800,2800*'dofinansowanie umów o pracę'!$D$8,F138*'dofinansowanie umów o pracę'!$D$8),2)</f>
        <v>0</v>
      </c>
      <c r="K138" s="67">
        <f>IFERROR(ROUND(IF(F138&gt;2800,G138/F138*2800,G138)*H138*'dofinansowanie umów o pracę'!$D$8,2),0)</f>
        <v>0</v>
      </c>
      <c r="L138" s="67">
        <f>ROUND(IF(F138&gt;2800,I138/F138*2800,I138)*H138*'dofinansowanie umów o pracę'!$D$8,2)</f>
        <v>0</v>
      </c>
      <c r="M138" s="67">
        <f t="shared" ref="M138:M201" si="5">L138+J138-IFERROR((1-H138)*G138/F138*J138,0)</f>
        <v>0</v>
      </c>
      <c r="N138" s="67">
        <f>M138*'dofinansowanie umów o pracę'!$F$6</f>
        <v>0</v>
      </c>
      <c r="Q138" s="12"/>
      <c r="R138" s="12"/>
      <c r="S138" s="12"/>
      <c r="T138" s="12">
        <f t="shared" si="4"/>
        <v>10</v>
      </c>
    </row>
    <row r="139" spans="1:20" customFormat="1" x14ac:dyDescent="0.25">
      <c r="A139" s="49">
        <v>131</v>
      </c>
      <c r="B139" s="55"/>
      <c r="C139" s="55"/>
      <c r="D139" s="53"/>
      <c r="E139" s="56"/>
      <c r="F139" s="57">
        <v>0</v>
      </c>
      <c r="G139" s="57">
        <v>0</v>
      </c>
      <c r="H139" s="58">
        <v>1</v>
      </c>
      <c r="I139" s="57">
        <v>0</v>
      </c>
      <c r="J139" s="64">
        <f>ROUND(IF(F139&gt;=2800,2800*'dofinansowanie umów o pracę'!$D$8,F139*'dofinansowanie umów o pracę'!$D$8),2)</f>
        <v>0</v>
      </c>
      <c r="K139" s="67">
        <f>IFERROR(ROUND(IF(F139&gt;2800,G139/F139*2800,G139)*H139*'dofinansowanie umów o pracę'!$D$8,2),0)</f>
        <v>0</v>
      </c>
      <c r="L139" s="67">
        <f>ROUND(IF(F139&gt;2800,I139/F139*2800,I139)*H139*'dofinansowanie umów o pracę'!$D$8,2)</f>
        <v>0</v>
      </c>
      <c r="M139" s="67">
        <f t="shared" si="5"/>
        <v>0</v>
      </c>
      <c r="N139" s="67">
        <f>M139*'dofinansowanie umów o pracę'!$F$6</f>
        <v>0</v>
      </c>
      <c r="Q139" s="12"/>
      <c r="R139" s="12"/>
      <c r="S139" s="12"/>
      <c r="T139" s="12">
        <f t="shared" si="4"/>
        <v>10</v>
      </c>
    </row>
    <row r="140" spans="1:20" customFormat="1" x14ac:dyDescent="0.25">
      <c r="A140" s="49">
        <v>132</v>
      </c>
      <c r="B140" s="55"/>
      <c r="C140" s="55"/>
      <c r="D140" s="53"/>
      <c r="E140" s="56"/>
      <c r="F140" s="57">
        <v>0</v>
      </c>
      <c r="G140" s="57">
        <v>0</v>
      </c>
      <c r="H140" s="58">
        <v>1</v>
      </c>
      <c r="I140" s="57">
        <v>0</v>
      </c>
      <c r="J140" s="64">
        <f>ROUND(IF(F140&gt;=2800,2800*'dofinansowanie umów o pracę'!$D$8,F140*'dofinansowanie umów o pracę'!$D$8),2)</f>
        <v>0</v>
      </c>
      <c r="K140" s="67">
        <f>IFERROR(ROUND(IF(F140&gt;2800,G140/F140*2800,G140)*H140*'dofinansowanie umów o pracę'!$D$8,2),0)</f>
        <v>0</v>
      </c>
      <c r="L140" s="67">
        <f>ROUND(IF(F140&gt;2800,I140/F140*2800,I140)*H140*'dofinansowanie umów o pracę'!$D$8,2)</f>
        <v>0</v>
      </c>
      <c r="M140" s="67">
        <f t="shared" si="5"/>
        <v>0</v>
      </c>
      <c r="N140" s="67">
        <f>M140*'dofinansowanie umów o pracę'!$F$6</f>
        <v>0</v>
      </c>
      <c r="Q140" s="12"/>
      <c r="R140" s="12"/>
      <c r="S140" s="12"/>
      <c r="T140" s="12">
        <f t="shared" si="4"/>
        <v>10</v>
      </c>
    </row>
    <row r="141" spans="1:20" customFormat="1" x14ac:dyDescent="0.25">
      <c r="A141" s="49">
        <v>133</v>
      </c>
      <c r="B141" s="55"/>
      <c r="C141" s="55"/>
      <c r="D141" s="53"/>
      <c r="E141" s="56"/>
      <c r="F141" s="57">
        <v>0</v>
      </c>
      <c r="G141" s="57">
        <v>0</v>
      </c>
      <c r="H141" s="58">
        <v>1</v>
      </c>
      <c r="I141" s="57">
        <v>0</v>
      </c>
      <c r="J141" s="64">
        <f>ROUND(IF(F141&gt;=2800,2800*'dofinansowanie umów o pracę'!$D$8,F141*'dofinansowanie umów o pracę'!$D$8),2)</f>
        <v>0</v>
      </c>
      <c r="K141" s="67">
        <f>IFERROR(ROUND(IF(F141&gt;2800,G141/F141*2800,G141)*H141*'dofinansowanie umów o pracę'!$D$8,2),0)</f>
        <v>0</v>
      </c>
      <c r="L141" s="67">
        <f>ROUND(IF(F141&gt;2800,I141/F141*2800,I141)*H141*'dofinansowanie umów o pracę'!$D$8,2)</f>
        <v>0</v>
      </c>
      <c r="M141" s="67">
        <f t="shared" si="5"/>
        <v>0</v>
      </c>
      <c r="N141" s="67">
        <f>M141*'dofinansowanie umów o pracę'!$F$6</f>
        <v>0</v>
      </c>
      <c r="Q141" s="12"/>
      <c r="R141" s="12"/>
      <c r="S141" s="12"/>
      <c r="T141" s="12">
        <f t="shared" si="4"/>
        <v>10</v>
      </c>
    </row>
    <row r="142" spans="1:20" customFormat="1" x14ac:dyDescent="0.25">
      <c r="A142" s="49">
        <v>134</v>
      </c>
      <c r="B142" s="55"/>
      <c r="C142" s="55"/>
      <c r="D142" s="53"/>
      <c r="E142" s="56"/>
      <c r="F142" s="57">
        <v>0</v>
      </c>
      <c r="G142" s="57">
        <v>0</v>
      </c>
      <c r="H142" s="58">
        <v>1</v>
      </c>
      <c r="I142" s="57">
        <v>0</v>
      </c>
      <c r="J142" s="64">
        <f>ROUND(IF(F142&gt;=2800,2800*'dofinansowanie umów o pracę'!$D$8,F142*'dofinansowanie umów o pracę'!$D$8),2)</f>
        <v>0</v>
      </c>
      <c r="K142" s="67">
        <f>IFERROR(ROUND(IF(F142&gt;2800,G142/F142*2800,G142)*H142*'dofinansowanie umów o pracę'!$D$8,2),0)</f>
        <v>0</v>
      </c>
      <c r="L142" s="67">
        <f>ROUND(IF(F142&gt;2800,I142/F142*2800,I142)*H142*'dofinansowanie umów o pracę'!$D$8,2)</f>
        <v>0</v>
      </c>
      <c r="M142" s="67">
        <f t="shared" si="5"/>
        <v>0</v>
      </c>
      <c r="N142" s="67">
        <f>M142*'dofinansowanie umów o pracę'!$F$6</f>
        <v>0</v>
      </c>
      <c r="Q142" s="12"/>
      <c r="R142" s="12"/>
      <c r="S142" s="12"/>
      <c r="T142" s="12">
        <f t="shared" si="4"/>
        <v>10</v>
      </c>
    </row>
    <row r="143" spans="1:20" customFormat="1" x14ac:dyDescent="0.25">
      <c r="A143" s="49">
        <v>135</v>
      </c>
      <c r="B143" s="55"/>
      <c r="C143" s="55"/>
      <c r="D143" s="53"/>
      <c r="E143" s="56"/>
      <c r="F143" s="57">
        <v>0</v>
      </c>
      <c r="G143" s="57">
        <v>0</v>
      </c>
      <c r="H143" s="58">
        <v>1</v>
      </c>
      <c r="I143" s="57">
        <v>0</v>
      </c>
      <c r="J143" s="64">
        <f>ROUND(IF(F143&gt;=2800,2800*'dofinansowanie umów o pracę'!$D$8,F143*'dofinansowanie umów o pracę'!$D$8),2)</f>
        <v>0</v>
      </c>
      <c r="K143" s="67">
        <f>IFERROR(ROUND(IF(F143&gt;2800,G143/F143*2800,G143)*H143*'dofinansowanie umów o pracę'!$D$8,2),0)</f>
        <v>0</v>
      </c>
      <c r="L143" s="67">
        <f>ROUND(IF(F143&gt;2800,I143/F143*2800,I143)*H143*'dofinansowanie umów o pracę'!$D$8,2)</f>
        <v>0</v>
      </c>
      <c r="M143" s="67">
        <f t="shared" si="5"/>
        <v>0</v>
      </c>
      <c r="N143" s="67">
        <f>M143*'dofinansowanie umów o pracę'!$F$6</f>
        <v>0</v>
      </c>
      <c r="Q143" s="12"/>
      <c r="R143" s="12"/>
      <c r="S143" s="12"/>
      <c r="T143" s="12">
        <f t="shared" si="4"/>
        <v>10</v>
      </c>
    </row>
    <row r="144" spans="1:20" customFormat="1" x14ac:dyDescent="0.25">
      <c r="A144" s="49">
        <v>136</v>
      </c>
      <c r="B144" s="55"/>
      <c r="C144" s="55"/>
      <c r="D144" s="53"/>
      <c r="E144" s="56"/>
      <c r="F144" s="57">
        <v>0</v>
      </c>
      <c r="G144" s="57">
        <v>0</v>
      </c>
      <c r="H144" s="58">
        <v>1</v>
      </c>
      <c r="I144" s="57">
        <v>0</v>
      </c>
      <c r="J144" s="64">
        <f>ROUND(IF(F144&gt;=2800,2800*'dofinansowanie umów o pracę'!$D$8,F144*'dofinansowanie umów o pracę'!$D$8),2)</f>
        <v>0</v>
      </c>
      <c r="K144" s="67">
        <f>IFERROR(ROUND(IF(F144&gt;2800,G144/F144*2800,G144)*H144*'dofinansowanie umów o pracę'!$D$8,2),0)</f>
        <v>0</v>
      </c>
      <c r="L144" s="67">
        <f>ROUND(IF(F144&gt;2800,I144/F144*2800,I144)*H144*'dofinansowanie umów o pracę'!$D$8,2)</f>
        <v>0</v>
      </c>
      <c r="M144" s="67">
        <f t="shared" si="5"/>
        <v>0</v>
      </c>
      <c r="N144" s="67">
        <f>M144*'dofinansowanie umów o pracę'!$F$6</f>
        <v>0</v>
      </c>
      <c r="Q144" s="12"/>
      <c r="R144" s="12"/>
      <c r="S144" s="12"/>
      <c r="T144" s="12">
        <f t="shared" si="4"/>
        <v>10</v>
      </c>
    </row>
    <row r="145" spans="1:20" customFormat="1" x14ac:dyDescent="0.25">
      <c r="A145" s="49">
        <v>137</v>
      </c>
      <c r="B145" s="55"/>
      <c r="C145" s="55"/>
      <c r="D145" s="53"/>
      <c r="E145" s="56"/>
      <c r="F145" s="57">
        <v>0</v>
      </c>
      <c r="G145" s="57">
        <v>0</v>
      </c>
      <c r="H145" s="58">
        <v>1</v>
      </c>
      <c r="I145" s="57">
        <v>0</v>
      </c>
      <c r="J145" s="64">
        <f>ROUND(IF(F145&gt;=2800,2800*'dofinansowanie umów o pracę'!$D$8,F145*'dofinansowanie umów o pracę'!$D$8),2)</f>
        <v>0</v>
      </c>
      <c r="K145" s="67">
        <f>IFERROR(ROUND(IF(F145&gt;2800,G145/F145*2800,G145)*H145*'dofinansowanie umów o pracę'!$D$8,2),0)</f>
        <v>0</v>
      </c>
      <c r="L145" s="67">
        <f>ROUND(IF(F145&gt;2800,I145/F145*2800,I145)*H145*'dofinansowanie umów o pracę'!$D$8,2)</f>
        <v>0</v>
      </c>
      <c r="M145" s="67">
        <f t="shared" si="5"/>
        <v>0</v>
      </c>
      <c r="N145" s="67">
        <f>M145*'dofinansowanie umów o pracę'!$F$6</f>
        <v>0</v>
      </c>
      <c r="Q145" s="12"/>
      <c r="R145" s="12"/>
      <c r="S145" s="12"/>
      <c r="T145" s="12">
        <f t="shared" si="4"/>
        <v>10</v>
      </c>
    </row>
    <row r="146" spans="1:20" customFormat="1" x14ac:dyDescent="0.25">
      <c r="A146" s="49">
        <v>138</v>
      </c>
      <c r="B146" s="55"/>
      <c r="C146" s="55"/>
      <c r="D146" s="53"/>
      <c r="E146" s="56"/>
      <c r="F146" s="57">
        <v>0</v>
      </c>
      <c r="G146" s="57">
        <v>0</v>
      </c>
      <c r="H146" s="58">
        <v>1</v>
      </c>
      <c r="I146" s="57">
        <v>0</v>
      </c>
      <c r="J146" s="64">
        <f>ROUND(IF(F146&gt;=2800,2800*'dofinansowanie umów o pracę'!$D$8,F146*'dofinansowanie umów o pracę'!$D$8),2)</f>
        <v>0</v>
      </c>
      <c r="K146" s="67">
        <f>IFERROR(ROUND(IF(F146&gt;2800,G146/F146*2800,G146)*H146*'dofinansowanie umów o pracę'!$D$8,2),0)</f>
        <v>0</v>
      </c>
      <c r="L146" s="67">
        <f>ROUND(IF(F146&gt;2800,I146/F146*2800,I146)*H146*'dofinansowanie umów o pracę'!$D$8,2)</f>
        <v>0</v>
      </c>
      <c r="M146" s="67">
        <f t="shared" si="5"/>
        <v>0</v>
      </c>
      <c r="N146" s="67">
        <f>M146*'dofinansowanie umów o pracę'!$F$6</f>
        <v>0</v>
      </c>
      <c r="Q146" s="12"/>
      <c r="R146" s="12"/>
      <c r="S146" s="12"/>
      <c r="T146" s="12">
        <f t="shared" si="4"/>
        <v>10</v>
      </c>
    </row>
    <row r="147" spans="1:20" customFormat="1" x14ac:dyDescent="0.25">
      <c r="A147" s="49">
        <v>139</v>
      </c>
      <c r="B147" s="55"/>
      <c r="C147" s="55"/>
      <c r="D147" s="53"/>
      <c r="E147" s="56"/>
      <c r="F147" s="57">
        <v>0</v>
      </c>
      <c r="G147" s="57">
        <v>0</v>
      </c>
      <c r="H147" s="58">
        <v>1</v>
      </c>
      <c r="I147" s="57">
        <v>0</v>
      </c>
      <c r="J147" s="64">
        <f>ROUND(IF(F147&gt;=2800,2800*'dofinansowanie umów o pracę'!$D$8,F147*'dofinansowanie umów o pracę'!$D$8),2)</f>
        <v>0</v>
      </c>
      <c r="K147" s="67">
        <f>IFERROR(ROUND(IF(F147&gt;2800,G147/F147*2800,G147)*H147*'dofinansowanie umów o pracę'!$D$8,2),0)</f>
        <v>0</v>
      </c>
      <c r="L147" s="67">
        <f>ROUND(IF(F147&gt;2800,I147/F147*2800,I147)*H147*'dofinansowanie umów o pracę'!$D$8,2)</f>
        <v>0</v>
      </c>
      <c r="M147" s="67">
        <f t="shared" si="5"/>
        <v>0</v>
      </c>
      <c r="N147" s="67">
        <f>M147*'dofinansowanie umów o pracę'!$F$6</f>
        <v>0</v>
      </c>
      <c r="Q147" s="12"/>
      <c r="R147" s="12"/>
      <c r="S147" s="12"/>
      <c r="T147" s="12">
        <f t="shared" si="4"/>
        <v>10</v>
      </c>
    </row>
    <row r="148" spans="1:20" customFormat="1" x14ac:dyDescent="0.25">
      <c r="A148" s="49">
        <v>140</v>
      </c>
      <c r="B148" s="55"/>
      <c r="C148" s="55"/>
      <c r="D148" s="53"/>
      <c r="E148" s="56"/>
      <c r="F148" s="57">
        <v>0</v>
      </c>
      <c r="G148" s="57">
        <v>0</v>
      </c>
      <c r="H148" s="58">
        <v>1</v>
      </c>
      <c r="I148" s="57">
        <v>0</v>
      </c>
      <c r="J148" s="64">
        <f>ROUND(IF(F148&gt;=2800,2800*'dofinansowanie umów o pracę'!$D$8,F148*'dofinansowanie umów o pracę'!$D$8),2)</f>
        <v>0</v>
      </c>
      <c r="K148" s="67">
        <f>IFERROR(ROUND(IF(F148&gt;2800,G148/F148*2800,G148)*H148*'dofinansowanie umów o pracę'!$D$8,2),0)</f>
        <v>0</v>
      </c>
      <c r="L148" s="67">
        <f>ROUND(IF(F148&gt;2800,I148/F148*2800,I148)*H148*'dofinansowanie umów o pracę'!$D$8,2)</f>
        <v>0</v>
      </c>
      <c r="M148" s="67">
        <f t="shared" si="5"/>
        <v>0</v>
      </c>
      <c r="N148" s="67">
        <f>M148*'dofinansowanie umów o pracę'!$F$6</f>
        <v>0</v>
      </c>
      <c r="Q148" s="12"/>
      <c r="R148" s="12"/>
      <c r="S148" s="12"/>
      <c r="T148" s="12">
        <f t="shared" si="4"/>
        <v>10</v>
      </c>
    </row>
    <row r="149" spans="1:20" customFormat="1" x14ac:dyDescent="0.25">
      <c r="A149" s="49">
        <v>141</v>
      </c>
      <c r="B149" s="55"/>
      <c r="C149" s="55"/>
      <c r="D149" s="53"/>
      <c r="E149" s="56"/>
      <c r="F149" s="57">
        <v>0</v>
      </c>
      <c r="G149" s="57">
        <v>0</v>
      </c>
      <c r="H149" s="58">
        <v>1</v>
      </c>
      <c r="I149" s="57">
        <v>0</v>
      </c>
      <c r="J149" s="64">
        <f>ROUND(IF(F149&gt;=2800,2800*'dofinansowanie umów o pracę'!$D$8,F149*'dofinansowanie umów o pracę'!$D$8),2)</f>
        <v>0</v>
      </c>
      <c r="K149" s="67">
        <f>IFERROR(ROUND(IF(F149&gt;2800,G149/F149*2800,G149)*H149*'dofinansowanie umów o pracę'!$D$8,2),0)</f>
        <v>0</v>
      </c>
      <c r="L149" s="67">
        <f>ROUND(IF(F149&gt;2800,I149/F149*2800,I149)*H149*'dofinansowanie umów o pracę'!$D$8,2)</f>
        <v>0</v>
      </c>
      <c r="M149" s="67">
        <f t="shared" si="5"/>
        <v>0</v>
      </c>
      <c r="N149" s="67">
        <f>M149*'dofinansowanie umów o pracę'!$F$6</f>
        <v>0</v>
      </c>
      <c r="Q149" s="12"/>
      <c r="R149" s="12"/>
      <c r="S149" s="12"/>
      <c r="T149" s="12">
        <f t="shared" si="4"/>
        <v>10</v>
      </c>
    </row>
    <row r="150" spans="1:20" customFormat="1" x14ac:dyDescent="0.25">
      <c r="A150" s="49">
        <v>142</v>
      </c>
      <c r="B150" s="55"/>
      <c r="C150" s="55"/>
      <c r="D150" s="53"/>
      <c r="E150" s="56"/>
      <c r="F150" s="57">
        <v>0</v>
      </c>
      <c r="G150" s="57">
        <v>0</v>
      </c>
      <c r="H150" s="58">
        <v>1</v>
      </c>
      <c r="I150" s="57">
        <v>0</v>
      </c>
      <c r="J150" s="64">
        <f>ROUND(IF(F150&gt;=2800,2800*'dofinansowanie umów o pracę'!$D$8,F150*'dofinansowanie umów o pracę'!$D$8),2)</f>
        <v>0</v>
      </c>
      <c r="K150" s="67">
        <f>IFERROR(ROUND(IF(F150&gt;2800,G150/F150*2800,G150)*H150*'dofinansowanie umów o pracę'!$D$8,2),0)</f>
        <v>0</v>
      </c>
      <c r="L150" s="67">
        <f>ROUND(IF(F150&gt;2800,I150/F150*2800,I150)*H150*'dofinansowanie umów o pracę'!$D$8,2)</f>
        <v>0</v>
      </c>
      <c r="M150" s="67">
        <f t="shared" si="5"/>
        <v>0</v>
      </c>
      <c r="N150" s="67">
        <f>M150*'dofinansowanie umów o pracę'!$F$6</f>
        <v>0</v>
      </c>
      <c r="Q150" s="12"/>
      <c r="R150" s="12"/>
      <c r="S150" s="12"/>
      <c r="T150" s="12">
        <f t="shared" si="4"/>
        <v>10</v>
      </c>
    </row>
    <row r="151" spans="1:20" customFormat="1" x14ac:dyDescent="0.25">
      <c r="A151" s="49">
        <v>143</v>
      </c>
      <c r="B151" s="55"/>
      <c r="C151" s="55"/>
      <c r="D151" s="53"/>
      <c r="E151" s="56"/>
      <c r="F151" s="57">
        <v>0</v>
      </c>
      <c r="G151" s="57">
        <v>0</v>
      </c>
      <c r="H151" s="58">
        <v>1</v>
      </c>
      <c r="I151" s="57">
        <v>0</v>
      </c>
      <c r="J151" s="64">
        <f>ROUND(IF(F151&gt;=2800,2800*'dofinansowanie umów o pracę'!$D$8,F151*'dofinansowanie umów o pracę'!$D$8),2)</f>
        <v>0</v>
      </c>
      <c r="K151" s="67">
        <f>IFERROR(ROUND(IF(F151&gt;2800,G151/F151*2800,G151)*H151*'dofinansowanie umów o pracę'!$D$8,2),0)</f>
        <v>0</v>
      </c>
      <c r="L151" s="67">
        <f>ROUND(IF(F151&gt;2800,I151/F151*2800,I151)*H151*'dofinansowanie umów o pracę'!$D$8,2)</f>
        <v>0</v>
      </c>
      <c r="M151" s="67">
        <f t="shared" si="5"/>
        <v>0</v>
      </c>
      <c r="N151" s="67">
        <f>M151*'dofinansowanie umów o pracę'!$F$6</f>
        <v>0</v>
      </c>
      <c r="Q151" s="12"/>
      <c r="R151" s="12"/>
      <c r="S151" s="12"/>
      <c r="T151" s="12">
        <f t="shared" si="4"/>
        <v>10</v>
      </c>
    </row>
    <row r="152" spans="1:20" customFormat="1" x14ac:dyDescent="0.25">
      <c r="A152" s="49">
        <v>144</v>
      </c>
      <c r="B152" s="55"/>
      <c r="C152" s="55"/>
      <c r="D152" s="53"/>
      <c r="E152" s="56"/>
      <c r="F152" s="57">
        <v>0</v>
      </c>
      <c r="G152" s="57">
        <v>0</v>
      </c>
      <c r="H152" s="58">
        <v>1</v>
      </c>
      <c r="I152" s="57">
        <v>0</v>
      </c>
      <c r="J152" s="64">
        <f>ROUND(IF(F152&gt;=2800,2800*'dofinansowanie umów o pracę'!$D$8,F152*'dofinansowanie umów o pracę'!$D$8),2)</f>
        <v>0</v>
      </c>
      <c r="K152" s="67">
        <f>IFERROR(ROUND(IF(F152&gt;2800,G152/F152*2800,G152)*H152*'dofinansowanie umów o pracę'!$D$8,2),0)</f>
        <v>0</v>
      </c>
      <c r="L152" s="67">
        <f>ROUND(IF(F152&gt;2800,I152/F152*2800,I152)*H152*'dofinansowanie umów o pracę'!$D$8,2)</f>
        <v>0</v>
      </c>
      <c r="M152" s="67">
        <f t="shared" si="5"/>
        <v>0</v>
      </c>
      <c r="N152" s="67">
        <f>M152*'dofinansowanie umów o pracę'!$F$6</f>
        <v>0</v>
      </c>
      <c r="Q152" s="12"/>
      <c r="R152" s="12"/>
      <c r="S152" s="12"/>
      <c r="T152" s="12">
        <f t="shared" si="4"/>
        <v>10</v>
      </c>
    </row>
    <row r="153" spans="1:20" customFormat="1" x14ac:dyDescent="0.25">
      <c r="A153" s="49">
        <v>145</v>
      </c>
      <c r="B153" s="55"/>
      <c r="C153" s="55"/>
      <c r="D153" s="53"/>
      <c r="E153" s="56"/>
      <c r="F153" s="57">
        <v>0</v>
      </c>
      <c r="G153" s="57">
        <v>0</v>
      </c>
      <c r="H153" s="58">
        <v>1</v>
      </c>
      <c r="I153" s="57">
        <v>0</v>
      </c>
      <c r="J153" s="64">
        <f>ROUND(IF(F153&gt;=2800,2800*'dofinansowanie umów o pracę'!$D$8,F153*'dofinansowanie umów o pracę'!$D$8),2)</f>
        <v>0</v>
      </c>
      <c r="K153" s="67">
        <f>IFERROR(ROUND(IF(F153&gt;2800,G153/F153*2800,G153)*H153*'dofinansowanie umów o pracę'!$D$8,2),0)</f>
        <v>0</v>
      </c>
      <c r="L153" s="67">
        <f>ROUND(IF(F153&gt;2800,I153/F153*2800,I153)*H153*'dofinansowanie umów o pracę'!$D$8,2)</f>
        <v>0</v>
      </c>
      <c r="M153" s="67">
        <f t="shared" si="5"/>
        <v>0</v>
      </c>
      <c r="N153" s="67">
        <f>M153*'dofinansowanie umów o pracę'!$F$6</f>
        <v>0</v>
      </c>
      <c r="Q153" s="12"/>
      <c r="R153" s="12"/>
      <c r="S153" s="12"/>
      <c r="T153" s="12">
        <f t="shared" si="4"/>
        <v>10</v>
      </c>
    </row>
    <row r="154" spans="1:20" customFormat="1" x14ac:dyDescent="0.25">
      <c r="A154" s="49">
        <v>146</v>
      </c>
      <c r="B154" s="55"/>
      <c r="C154" s="55"/>
      <c r="D154" s="53"/>
      <c r="E154" s="56"/>
      <c r="F154" s="57">
        <v>0</v>
      </c>
      <c r="G154" s="57">
        <v>0</v>
      </c>
      <c r="H154" s="58">
        <v>1</v>
      </c>
      <c r="I154" s="57">
        <v>0</v>
      </c>
      <c r="J154" s="64">
        <f>ROUND(IF(F154&gt;=2800,2800*'dofinansowanie umów o pracę'!$D$8,F154*'dofinansowanie umów o pracę'!$D$8),2)</f>
        <v>0</v>
      </c>
      <c r="K154" s="67">
        <f>IFERROR(ROUND(IF(F154&gt;2800,G154/F154*2800,G154)*H154*'dofinansowanie umów o pracę'!$D$8,2),0)</f>
        <v>0</v>
      </c>
      <c r="L154" s="67">
        <f>ROUND(IF(F154&gt;2800,I154/F154*2800,I154)*H154*'dofinansowanie umów o pracę'!$D$8,2)</f>
        <v>0</v>
      </c>
      <c r="M154" s="67">
        <f t="shared" si="5"/>
        <v>0</v>
      </c>
      <c r="N154" s="67">
        <f>M154*'dofinansowanie umów o pracę'!$F$6</f>
        <v>0</v>
      </c>
      <c r="Q154" s="12"/>
      <c r="R154" s="12"/>
      <c r="S154" s="12"/>
      <c r="T154" s="12">
        <f t="shared" si="4"/>
        <v>10</v>
      </c>
    </row>
    <row r="155" spans="1:20" customFormat="1" x14ac:dyDescent="0.25">
      <c r="A155" s="49">
        <v>147</v>
      </c>
      <c r="B155" s="55"/>
      <c r="C155" s="55"/>
      <c r="D155" s="53"/>
      <c r="E155" s="56"/>
      <c r="F155" s="57">
        <v>0</v>
      </c>
      <c r="G155" s="57">
        <v>0</v>
      </c>
      <c r="H155" s="58">
        <v>1</v>
      </c>
      <c r="I155" s="57">
        <v>0</v>
      </c>
      <c r="J155" s="64">
        <f>ROUND(IF(F155&gt;=2800,2800*'dofinansowanie umów o pracę'!$D$8,F155*'dofinansowanie umów o pracę'!$D$8),2)</f>
        <v>0</v>
      </c>
      <c r="K155" s="67">
        <f>IFERROR(ROUND(IF(F155&gt;2800,G155/F155*2800,G155)*H155*'dofinansowanie umów o pracę'!$D$8,2),0)</f>
        <v>0</v>
      </c>
      <c r="L155" s="67">
        <f>ROUND(IF(F155&gt;2800,I155/F155*2800,I155)*H155*'dofinansowanie umów o pracę'!$D$8,2)</f>
        <v>0</v>
      </c>
      <c r="M155" s="67">
        <f t="shared" si="5"/>
        <v>0</v>
      </c>
      <c r="N155" s="67">
        <f>M155*'dofinansowanie umów o pracę'!$F$6</f>
        <v>0</v>
      </c>
      <c r="Q155" s="12"/>
      <c r="R155" s="12"/>
      <c r="S155" s="12"/>
      <c r="T155" s="12">
        <f t="shared" si="4"/>
        <v>10</v>
      </c>
    </row>
    <row r="156" spans="1:20" customFormat="1" x14ac:dyDescent="0.25">
      <c r="A156" s="49">
        <v>148</v>
      </c>
      <c r="B156" s="55"/>
      <c r="C156" s="55"/>
      <c r="D156" s="53"/>
      <c r="E156" s="56"/>
      <c r="F156" s="57">
        <v>0</v>
      </c>
      <c r="G156" s="57">
        <v>0</v>
      </c>
      <c r="H156" s="58">
        <v>1</v>
      </c>
      <c r="I156" s="57">
        <v>0</v>
      </c>
      <c r="J156" s="64">
        <f>ROUND(IF(F156&gt;=2800,2800*'dofinansowanie umów o pracę'!$D$8,F156*'dofinansowanie umów o pracę'!$D$8),2)</f>
        <v>0</v>
      </c>
      <c r="K156" s="67">
        <f>IFERROR(ROUND(IF(F156&gt;2800,G156/F156*2800,G156)*H156*'dofinansowanie umów o pracę'!$D$8,2),0)</f>
        <v>0</v>
      </c>
      <c r="L156" s="67">
        <f>ROUND(IF(F156&gt;2800,I156/F156*2800,I156)*H156*'dofinansowanie umów o pracę'!$D$8,2)</f>
        <v>0</v>
      </c>
      <c r="M156" s="67">
        <f t="shared" si="5"/>
        <v>0</v>
      </c>
      <c r="N156" s="67">
        <f>M156*'dofinansowanie umów o pracę'!$F$6</f>
        <v>0</v>
      </c>
      <c r="Q156" s="12"/>
      <c r="R156" s="12"/>
      <c r="S156" s="12"/>
      <c r="T156" s="12">
        <f t="shared" si="4"/>
        <v>10</v>
      </c>
    </row>
    <row r="157" spans="1:20" customFormat="1" x14ac:dyDescent="0.25">
      <c r="A157" s="49">
        <v>149</v>
      </c>
      <c r="B157" s="55"/>
      <c r="C157" s="55"/>
      <c r="D157" s="53"/>
      <c r="E157" s="56"/>
      <c r="F157" s="57">
        <v>0</v>
      </c>
      <c r="G157" s="57">
        <v>0</v>
      </c>
      <c r="H157" s="58">
        <v>1</v>
      </c>
      <c r="I157" s="57">
        <v>0</v>
      </c>
      <c r="J157" s="64">
        <f>ROUND(IF(F157&gt;=2800,2800*'dofinansowanie umów o pracę'!$D$8,F157*'dofinansowanie umów o pracę'!$D$8),2)</f>
        <v>0</v>
      </c>
      <c r="K157" s="67">
        <f>IFERROR(ROUND(IF(F157&gt;2800,G157/F157*2800,G157)*H157*'dofinansowanie umów o pracę'!$D$8,2),0)</f>
        <v>0</v>
      </c>
      <c r="L157" s="67">
        <f>ROUND(IF(F157&gt;2800,I157/F157*2800,I157)*H157*'dofinansowanie umów o pracę'!$D$8,2)</f>
        <v>0</v>
      </c>
      <c r="M157" s="67">
        <f t="shared" si="5"/>
        <v>0</v>
      </c>
      <c r="N157" s="67">
        <f>M157*'dofinansowanie umów o pracę'!$F$6</f>
        <v>0</v>
      </c>
      <c r="Q157" s="12"/>
      <c r="R157" s="12"/>
      <c r="S157" s="12"/>
      <c r="T157" s="12">
        <f t="shared" si="4"/>
        <v>10</v>
      </c>
    </row>
    <row r="158" spans="1:20" customFormat="1" x14ac:dyDescent="0.25">
      <c r="A158" s="49">
        <v>150</v>
      </c>
      <c r="B158" s="55"/>
      <c r="C158" s="55"/>
      <c r="D158" s="53"/>
      <c r="E158" s="56"/>
      <c r="F158" s="57">
        <v>0</v>
      </c>
      <c r="G158" s="57">
        <v>0</v>
      </c>
      <c r="H158" s="58">
        <v>1</v>
      </c>
      <c r="I158" s="57">
        <v>0</v>
      </c>
      <c r="J158" s="64">
        <f>ROUND(IF(F158&gt;=2800,2800*'dofinansowanie umów o pracę'!$D$8,F158*'dofinansowanie umów o pracę'!$D$8),2)</f>
        <v>0</v>
      </c>
      <c r="K158" s="67">
        <f>IFERROR(ROUND(IF(F158&gt;2800,G158/F158*2800,G158)*H158*'dofinansowanie umów o pracę'!$D$8,2),0)</f>
        <v>0</v>
      </c>
      <c r="L158" s="67">
        <f>ROUND(IF(F158&gt;2800,I158/F158*2800,I158)*H158*'dofinansowanie umów o pracę'!$D$8,2)</f>
        <v>0</v>
      </c>
      <c r="M158" s="67">
        <f t="shared" si="5"/>
        <v>0</v>
      </c>
      <c r="N158" s="67">
        <f>M158*'dofinansowanie umów o pracę'!$F$6</f>
        <v>0</v>
      </c>
      <c r="Q158" s="12"/>
      <c r="R158" s="12"/>
      <c r="S158" s="12"/>
      <c r="T158" s="12">
        <f t="shared" si="4"/>
        <v>10</v>
      </c>
    </row>
    <row r="159" spans="1:20" customFormat="1" x14ac:dyDescent="0.25">
      <c r="A159" s="49">
        <v>151</v>
      </c>
      <c r="B159" s="55"/>
      <c r="C159" s="55"/>
      <c r="D159" s="53"/>
      <c r="E159" s="56"/>
      <c r="F159" s="57">
        <v>0</v>
      </c>
      <c r="G159" s="57">
        <v>0</v>
      </c>
      <c r="H159" s="58">
        <v>1</v>
      </c>
      <c r="I159" s="57">
        <v>0</v>
      </c>
      <c r="J159" s="64">
        <f>ROUND(IF(F159&gt;=2800,2800*'dofinansowanie umów o pracę'!$D$8,F159*'dofinansowanie umów o pracę'!$D$8),2)</f>
        <v>0</v>
      </c>
      <c r="K159" s="67">
        <f>IFERROR(ROUND(IF(F159&gt;2800,G159/F159*2800,G159)*H159*'dofinansowanie umów o pracę'!$D$8,2),0)</f>
        <v>0</v>
      </c>
      <c r="L159" s="67">
        <f>ROUND(IF(F159&gt;2800,I159/F159*2800,I159)*H159*'dofinansowanie umów o pracę'!$D$8,2)</f>
        <v>0</v>
      </c>
      <c r="M159" s="67">
        <f t="shared" si="5"/>
        <v>0</v>
      </c>
      <c r="N159" s="67">
        <f>M159*'dofinansowanie umów o pracę'!$F$6</f>
        <v>0</v>
      </c>
      <c r="Q159" s="12"/>
      <c r="R159" s="12"/>
      <c r="S159" s="12"/>
      <c r="T159" s="12">
        <f t="shared" si="4"/>
        <v>10</v>
      </c>
    </row>
    <row r="160" spans="1:20" customFormat="1" x14ac:dyDescent="0.25">
      <c r="A160" s="49">
        <v>152</v>
      </c>
      <c r="B160" s="55"/>
      <c r="C160" s="55"/>
      <c r="D160" s="53"/>
      <c r="E160" s="56"/>
      <c r="F160" s="57">
        <v>0</v>
      </c>
      <c r="G160" s="57">
        <v>0</v>
      </c>
      <c r="H160" s="58">
        <v>1</v>
      </c>
      <c r="I160" s="57">
        <v>0</v>
      </c>
      <c r="J160" s="64">
        <f>ROUND(IF(F160&gt;=2800,2800*'dofinansowanie umów o pracę'!$D$8,F160*'dofinansowanie umów o pracę'!$D$8),2)</f>
        <v>0</v>
      </c>
      <c r="K160" s="67">
        <f>IFERROR(ROUND(IF(F160&gt;2800,G160/F160*2800,G160)*H160*'dofinansowanie umów o pracę'!$D$8,2),0)</f>
        <v>0</v>
      </c>
      <c r="L160" s="67">
        <f>ROUND(IF(F160&gt;2800,I160/F160*2800,I160)*H160*'dofinansowanie umów o pracę'!$D$8,2)</f>
        <v>0</v>
      </c>
      <c r="M160" s="67">
        <f t="shared" si="5"/>
        <v>0</v>
      </c>
      <c r="N160" s="67">
        <f>M160*'dofinansowanie umów o pracę'!$F$6</f>
        <v>0</v>
      </c>
      <c r="Q160" s="12"/>
      <c r="R160" s="12"/>
      <c r="S160" s="12"/>
      <c r="T160" s="12">
        <f t="shared" si="4"/>
        <v>10</v>
      </c>
    </row>
    <row r="161" spans="1:20" customFormat="1" x14ac:dyDescent="0.25">
      <c r="A161" s="49">
        <v>153</v>
      </c>
      <c r="B161" s="55"/>
      <c r="C161" s="55"/>
      <c r="D161" s="53"/>
      <c r="E161" s="56"/>
      <c r="F161" s="57">
        <v>0</v>
      </c>
      <c r="G161" s="57">
        <v>0</v>
      </c>
      <c r="H161" s="58">
        <v>1</v>
      </c>
      <c r="I161" s="57">
        <v>0</v>
      </c>
      <c r="J161" s="64">
        <f>ROUND(IF(F161&gt;=2800,2800*'dofinansowanie umów o pracę'!$D$8,F161*'dofinansowanie umów o pracę'!$D$8),2)</f>
        <v>0</v>
      </c>
      <c r="K161" s="67">
        <f>IFERROR(ROUND(IF(F161&gt;2800,G161/F161*2800,G161)*H161*'dofinansowanie umów o pracę'!$D$8,2),0)</f>
        <v>0</v>
      </c>
      <c r="L161" s="67">
        <f>ROUND(IF(F161&gt;2800,I161/F161*2800,I161)*H161*'dofinansowanie umów o pracę'!$D$8,2)</f>
        <v>0</v>
      </c>
      <c r="M161" s="67">
        <f t="shared" si="5"/>
        <v>0</v>
      </c>
      <c r="N161" s="67">
        <f>M161*'dofinansowanie umów o pracę'!$F$6</f>
        <v>0</v>
      </c>
      <c r="Q161" s="12"/>
      <c r="R161" s="12"/>
      <c r="S161" s="12"/>
      <c r="T161" s="12">
        <f t="shared" si="4"/>
        <v>10</v>
      </c>
    </row>
    <row r="162" spans="1:20" customFormat="1" x14ac:dyDescent="0.25">
      <c r="A162" s="49">
        <v>154</v>
      </c>
      <c r="B162" s="55"/>
      <c r="C162" s="55"/>
      <c r="D162" s="53"/>
      <c r="E162" s="56"/>
      <c r="F162" s="57">
        <v>0</v>
      </c>
      <c r="G162" s="57">
        <v>0</v>
      </c>
      <c r="H162" s="58">
        <v>1</v>
      </c>
      <c r="I162" s="57">
        <v>0</v>
      </c>
      <c r="J162" s="64">
        <f>ROUND(IF(F162&gt;=2800,2800*'dofinansowanie umów o pracę'!$D$8,F162*'dofinansowanie umów o pracę'!$D$8),2)</f>
        <v>0</v>
      </c>
      <c r="K162" s="67">
        <f>IFERROR(ROUND(IF(F162&gt;2800,G162/F162*2800,G162)*H162*'dofinansowanie umów o pracę'!$D$8,2),0)</f>
        <v>0</v>
      </c>
      <c r="L162" s="67">
        <f>ROUND(IF(F162&gt;2800,I162/F162*2800,I162)*H162*'dofinansowanie umów o pracę'!$D$8,2)</f>
        <v>0</v>
      </c>
      <c r="M162" s="67">
        <f t="shared" si="5"/>
        <v>0</v>
      </c>
      <c r="N162" s="67">
        <f>M162*'dofinansowanie umów o pracę'!$F$6</f>
        <v>0</v>
      </c>
      <c r="Q162" s="12"/>
      <c r="R162" s="12"/>
      <c r="S162" s="12"/>
      <c r="T162" s="12">
        <f t="shared" si="4"/>
        <v>10</v>
      </c>
    </row>
    <row r="163" spans="1:20" customFormat="1" x14ac:dyDescent="0.25">
      <c r="A163" s="49">
        <v>155</v>
      </c>
      <c r="B163" s="55"/>
      <c r="C163" s="55"/>
      <c r="D163" s="53"/>
      <c r="E163" s="56"/>
      <c r="F163" s="57">
        <v>0</v>
      </c>
      <c r="G163" s="57">
        <v>0</v>
      </c>
      <c r="H163" s="58">
        <v>1</v>
      </c>
      <c r="I163" s="57">
        <v>0</v>
      </c>
      <c r="J163" s="64">
        <f>ROUND(IF(F163&gt;=2800,2800*'dofinansowanie umów o pracę'!$D$8,F163*'dofinansowanie umów o pracę'!$D$8),2)</f>
        <v>0</v>
      </c>
      <c r="K163" s="67">
        <f>IFERROR(ROUND(IF(F163&gt;2800,G163/F163*2800,G163)*H163*'dofinansowanie umów o pracę'!$D$8,2),0)</f>
        <v>0</v>
      </c>
      <c r="L163" s="67">
        <f>ROUND(IF(F163&gt;2800,I163/F163*2800,I163)*H163*'dofinansowanie umów o pracę'!$D$8,2)</f>
        <v>0</v>
      </c>
      <c r="M163" s="67">
        <f t="shared" si="5"/>
        <v>0</v>
      </c>
      <c r="N163" s="67">
        <f>M163*'dofinansowanie umów o pracę'!$F$6</f>
        <v>0</v>
      </c>
      <c r="Q163" s="12"/>
      <c r="R163" s="12"/>
      <c r="S163" s="12"/>
      <c r="T163" s="12">
        <f t="shared" si="4"/>
        <v>10</v>
      </c>
    </row>
    <row r="164" spans="1:20" customFormat="1" x14ac:dyDescent="0.25">
      <c r="A164" s="49">
        <v>156</v>
      </c>
      <c r="B164" s="55"/>
      <c r="C164" s="55"/>
      <c r="D164" s="53"/>
      <c r="E164" s="56"/>
      <c r="F164" s="57">
        <v>0</v>
      </c>
      <c r="G164" s="57">
        <v>0</v>
      </c>
      <c r="H164" s="58">
        <v>1</v>
      </c>
      <c r="I164" s="57">
        <v>0</v>
      </c>
      <c r="J164" s="64">
        <f>ROUND(IF(F164&gt;=2800,2800*'dofinansowanie umów o pracę'!$D$8,F164*'dofinansowanie umów o pracę'!$D$8),2)</f>
        <v>0</v>
      </c>
      <c r="K164" s="67">
        <f>IFERROR(ROUND(IF(F164&gt;2800,G164/F164*2800,G164)*H164*'dofinansowanie umów o pracę'!$D$8,2),0)</f>
        <v>0</v>
      </c>
      <c r="L164" s="67">
        <f>ROUND(IF(F164&gt;2800,I164/F164*2800,I164)*H164*'dofinansowanie umów o pracę'!$D$8,2)</f>
        <v>0</v>
      </c>
      <c r="M164" s="67">
        <f t="shared" si="5"/>
        <v>0</v>
      </c>
      <c r="N164" s="67">
        <f>M164*'dofinansowanie umów o pracę'!$F$6</f>
        <v>0</v>
      </c>
      <c r="Q164" s="12"/>
      <c r="R164" s="12"/>
      <c r="S164" s="12"/>
      <c r="T164" s="12">
        <f t="shared" si="4"/>
        <v>10</v>
      </c>
    </row>
    <row r="165" spans="1:20" customFormat="1" x14ac:dyDescent="0.25">
      <c r="A165" s="49">
        <v>157</v>
      </c>
      <c r="B165" s="55"/>
      <c r="C165" s="55"/>
      <c r="D165" s="53"/>
      <c r="E165" s="56"/>
      <c r="F165" s="57">
        <v>0</v>
      </c>
      <c r="G165" s="57">
        <v>0</v>
      </c>
      <c r="H165" s="58">
        <v>1</v>
      </c>
      <c r="I165" s="57">
        <v>0</v>
      </c>
      <c r="J165" s="64">
        <f>ROUND(IF(F165&gt;=2800,2800*'dofinansowanie umów o pracę'!$D$8,F165*'dofinansowanie umów o pracę'!$D$8),2)</f>
        <v>0</v>
      </c>
      <c r="K165" s="67">
        <f>IFERROR(ROUND(IF(F165&gt;2800,G165/F165*2800,G165)*H165*'dofinansowanie umów o pracę'!$D$8,2),0)</f>
        <v>0</v>
      </c>
      <c r="L165" s="67">
        <f>ROUND(IF(F165&gt;2800,I165/F165*2800,I165)*H165*'dofinansowanie umów o pracę'!$D$8,2)</f>
        <v>0</v>
      </c>
      <c r="M165" s="67">
        <f t="shared" si="5"/>
        <v>0</v>
      </c>
      <c r="N165" s="67">
        <f>M165*'dofinansowanie umów o pracę'!$F$6</f>
        <v>0</v>
      </c>
      <c r="Q165" s="12"/>
      <c r="R165" s="12"/>
      <c r="S165" s="12"/>
      <c r="T165" s="12">
        <f t="shared" si="4"/>
        <v>10</v>
      </c>
    </row>
    <row r="166" spans="1:20" customFormat="1" x14ac:dyDescent="0.25">
      <c r="A166" s="49">
        <v>158</v>
      </c>
      <c r="B166" s="55"/>
      <c r="C166" s="55"/>
      <c r="D166" s="53"/>
      <c r="E166" s="56"/>
      <c r="F166" s="57">
        <v>0</v>
      </c>
      <c r="G166" s="57">
        <v>0</v>
      </c>
      <c r="H166" s="58">
        <v>1</v>
      </c>
      <c r="I166" s="57">
        <v>0</v>
      </c>
      <c r="J166" s="64">
        <f>ROUND(IF(F166&gt;=2800,2800*'dofinansowanie umów o pracę'!$D$8,F166*'dofinansowanie umów o pracę'!$D$8),2)</f>
        <v>0</v>
      </c>
      <c r="K166" s="67">
        <f>IFERROR(ROUND(IF(F166&gt;2800,G166/F166*2800,G166)*H166*'dofinansowanie umów o pracę'!$D$8,2),0)</f>
        <v>0</v>
      </c>
      <c r="L166" s="67">
        <f>ROUND(IF(F166&gt;2800,I166/F166*2800,I166)*H166*'dofinansowanie umów o pracę'!$D$8,2)</f>
        <v>0</v>
      </c>
      <c r="M166" s="67">
        <f t="shared" si="5"/>
        <v>0</v>
      </c>
      <c r="N166" s="67">
        <f>M166*'dofinansowanie umów o pracę'!$F$6</f>
        <v>0</v>
      </c>
      <c r="Q166" s="12"/>
      <c r="R166" s="12"/>
      <c r="S166" s="12"/>
      <c r="T166" s="12">
        <f t="shared" si="4"/>
        <v>10</v>
      </c>
    </row>
    <row r="167" spans="1:20" customFormat="1" x14ac:dyDescent="0.25">
      <c r="A167" s="49">
        <v>159</v>
      </c>
      <c r="B167" s="55"/>
      <c r="C167" s="55"/>
      <c r="D167" s="53"/>
      <c r="E167" s="56"/>
      <c r="F167" s="57">
        <v>0</v>
      </c>
      <c r="G167" s="57">
        <v>0</v>
      </c>
      <c r="H167" s="58">
        <v>1</v>
      </c>
      <c r="I167" s="57">
        <v>0</v>
      </c>
      <c r="J167" s="64">
        <f>ROUND(IF(F167&gt;=2800,2800*'dofinansowanie umów o pracę'!$D$8,F167*'dofinansowanie umów o pracę'!$D$8),2)</f>
        <v>0</v>
      </c>
      <c r="K167" s="67">
        <f>IFERROR(ROUND(IF(F167&gt;2800,G167/F167*2800,G167)*H167*'dofinansowanie umów o pracę'!$D$8,2),0)</f>
        <v>0</v>
      </c>
      <c r="L167" s="67">
        <f>ROUND(IF(F167&gt;2800,I167/F167*2800,I167)*H167*'dofinansowanie umów o pracę'!$D$8,2)</f>
        <v>0</v>
      </c>
      <c r="M167" s="67">
        <f t="shared" si="5"/>
        <v>0</v>
      </c>
      <c r="N167" s="67">
        <f>M167*'dofinansowanie umów o pracę'!$F$6</f>
        <v>0</v>
      </c>
      <c r="Q167" s="12"/>
      <c r="R167" s="12"/>
      <c r="S167" s="12"/>
      <c r="T167" s="12">
        <f t="shared" si="4"/>
        <v>10</v>
      </c>
    </row>
    <row r="168" spans="1:20" customFormat="1" x14ac:dyDescent="0.25">
      <c r="A168" s="49">
        <v>160</v>
      </c>
      <c r="B168" s="55"/>
      <c r="C168" s="55"/>
      <c r="D168" s="53"/>
      <c r="E168" s="56"/>
      <c r="F168" s="57">
        <v>0</v>
      </c>
      <c r="G168" s="57">
        <v>0</v>
      </c>
      <c r="H168" s="58">
        <v>1</v>
      </c>
      <c r="I168" s="57">
        <v>0</v>
      </c>
      <c r="J168" s="64">
        <f>ROUND(IF(F168&gt;=2800,2800*'dofinansowanie umów o pracę'!$D$8,F168*'dofinansowanie umów o pracę'!$D$8),2)</f>
        <v>0</v>
      </c>
      <c r="K168" s="67">
        <f>IFERROR(ROUND(IF(F168&gt;2800,G168/F168*2800,G168)*H168*'dofinansowanie umów o pracę'!$D$8,2),0)</f>
        <v>0</v>
      </c>
      <c r="L168" s="67">
        <f>ROUND(IF(F168&gt;2800,I168/F168*2800,I168)*H168*'dofinansowanie umów o pracę'!$D$8,2)</f>
        <v>0</v>
      </c>
      <c r="M168" s="67">
        <f t="shared" si="5"/>
        <v>0</v>
      </c>
      <c r="N168" s="67">
        <f>M168*'dofinansowanie umów o pracę'!$F$6</f>
        <v>0</v>
      </c>
      <c r="Q168" s="12"/>
      <c r="R168" s="12"/>
      <c r="S168" s="12"/>
      <c r="T168" s="12">
        <f t="shared" si="4"/>
        <v>10</v>
      </c>
    </row>
    <row r="169" spans="1:20" customFormat="1" x14ac:dyDescent="0.25">
      <c r="A169" s="49">
        <v>161</v>
      </c>
      <c r="B169" s="55"/>
      <c r="C169" s="55"/>
      <c r="D169" s="53"/>
      <c r="E169" s="56"/>
      <c r="F169" s="57">
        <v>0</v>
      </c>
      <c r="G169" s="57">
        <v>0</v>
      </c>
      <c r="H169" s="58">
        <v>1</v>
      </c>
      <c r="I169" s="57">
        <v>0</v>
      </c>
      <c r="J169" s="64">
        <f>ROUND(IF(F169&gt;=2800,2800*'dofinansowanie umów o pracę'!$D$8,F169*'dofinansowanie umów o pracę'!$D$8),2)</f>
        <v>0</v>
      </c>
      <c r="K169" s="67">
        <f>IFERROR(ROUND(IF(F169&gt;2800,G169/F169*2800,G169)*H169*'dofinansowanie umów o pracę'!$D$8,2),0)</f>
        <v>0</v>
      </c>
      <c r="L169" s="67">
        <f>ROUND(IF(F169&gt;2800,I169/F169*2800,I169)*H169*'dofinansowanie umów o pracę'!$D$8,2)</f>
        <v>0</v>
      </c>
      <c r="M169" s="67">
        <f t="shared" si="5"/>
        <v>0</v>
      </c>
      <c r="N169" s="67">
        <f>M169*'dofinansowanie umów o pracę'!$F$6</f>
        <v>0</v>
      </c>
      <c r="Q169" s="12"/>
      <c r="R169" s="12"/>
      <c r="S169" s="12"/>
      <c r="T169" s="12">
        <f t="shared" si="4"/>
        <v>10</v>
      </c>
    </row>
    <row r="170" spans="1:20" customFormat="1" x14ac:dyDescent="0.25">
      <c r="A170" s="49">
        <v>162</v>
      </c>
      <c r="B170" s="55"/>
      <c r="C170" s="55"/>
      <c r="D170" s="53"/>
      <c r="E170" s="56"/>
      <c r="F170" s="57">
        <v>0</v>
      </c>
      <c r="G170" s="57">
        <v>0</v>
      </c>
      <c r="H170" s="58">
        <v>1</v>
      </c>
      <c r="I170" s="57">
        <v>0</v>
      </c>
      <c r="J170" s="64">
        <f>ROUND(IF(F170&gt;=2800,2800*'dofinansowanie umów o pracę'!$D$8,F170*'dofinansowanie umów o pracę'!$D$8),2)</f>
        <v>0</v>
      </c>
      <c r="K170" s="67">
        <f>IFERROR(ROUND(IF(F170&gt;2800,G170/F170*2800,G170)*H170*'dofinansowanie umów o pracę'!$D$8,2),0)</f>
        <v>0</v>
      </c>
      <c r="L170" s="67">
        <f>ROUND(IF(F170&gt;2800,I170/F170*2800,I170)*H170*'dofinansowanie umów o pracę'!$D$8,2)</f>
        <v>0</v>
      </c>
      <c r="M170" s="67">
        <f t="shared" si="5"/>
        <v>0</v>
      </c>
      <c r="N170" s="67">
        <f>M170*'dofinansowanie umów o pracę'!$F$6</f>
        <v>0</v>
      </c>
      <c r="Q170" s="12"/>
      <c r="R170" s="12"/>
      <c r="S170" s="12"/>
      <c r="T170" s="12">
        <f t="shared" si="4"/>
        <v>10</v>
      </c>
    </row>
    <row r="171" spans="1:20" customFormat="1" x14ac:dyDescent="0.25">
      <c r="A171" s="49">
        <v>163</v>
      </c>
      <c r="B171" s="55"/>
      <c r="C171" s="55"/>
      <c r="D171" s="53"/>
      <c r="E171" s="56"/>
      <c r="F171" s="57">
        <v>0</v>
      </c>
      <c r="G171" s="57">
        <v>0</v>
      </c>
      <c r="H171" s="58">
        <v>1</v>
      </c>
      <c r="I171" s="57">
        <v>0</v>
      </c>
      <c r="J171" s="64">
        <f>ROUND(IF(F171&gt;=2800,2800*'dofinansowanie umów o pracę'!$D$8,F171*'dofinansowanie umów o pracę'!$D$8),2)</f>
        <v>0</v>
      </c>
      <c r="K171" s="67">
        <f>IFERROR(ROUND(IF(F171&gt;2800,G171/F171*2800,G171)*H171*'dofinansowanie umów o pracę'!$D$8,2),0)</f>
        <v>0</v>
      </c>
      <c r="L171" s="67">
        <f>ROUND(IF(F171&gt;2800,I171/F171*2800,I171)*H171*'dofinansowanie umów o pracę'!$D$8,2)</f>
        <v>0</v>
      </c>
      <c r="M171" s="67">
        <f t="shared" si="5"/>
        <v>0</v>
      </c>
      <c r="N171" s="67">
        <f>M171*'dofinansowanie umów o pracę'!$F$6</f>
        <v>0</v>
      </c>
      <c r="Q171" s="12"/>
      <c r="R171" s="12"/>
      <c r="S171" s="12"/>
      <c r="T171" s="12">
        <f t="shared" si="4"/>
        <v>10</v>
      </c>
    </row>
    <row r="172" spans="1:20" customFormat="1" x14ac:dyDescent="0.25">
      <c r="A172" s="49">
        <v>164</v>
      </c>
      <c r="B172" s="55"/>
      <c r="C172" s="55"/>
      <c r="D172" s="53"/>
      <c r="E172" s="56"/>
      <c r="F172" s="57">
        <v>0</v>
      </c>
      <c r="G172" s="57">
        <v>0</v>
      </c>
      <c r="H172" s="58">
        <v>1</v>
      </c>
      <c r="I172" s="57">
        <v>0</v>
      </c>
      <c r="J172" s="64">
        <f>ROUND(IF(F172&gt;=2800,2800*'dofinansowanie umów o pracę'!$D$8,F172*'dofinansowanie umów o pracę'!$D$8),2)</f>
        <v>0</v>
      </c>
      <c r="K172" s="67">
        <f>IFERROR(ROUND(IF(F172&gt;2800,G172/F172*2800,G172)*H172*'dofinansowanie umów o pracę'!$D$8,2),0)</f>
        <v>0</v>
      </c>
      <c r="L172" s="67">
        <f>ROUND(IF(F172&gt;2800,I172/F172*2800,I172)*H172*'dofinansowanie umów o pracę'!$D$8,2)</f>
        <v>0</v>
      </c>
      <c r="M172" s="67">
        <f t="shared" si="5"/>
        <v>0</v>
      </c>
      <c r="N172" s="67">
        <f>M172*'dofinansowanie umów o pracę'!$F$6</f>
        <v>0</v>
      </c>
      <c r="Q172" s="12"/>
      <c r="R172" s="12"/>
      <c r="S172" s="12"/>
      <c r="T172" s="12">
        <f t="shared" si="4"/>
        <v>10</v>
      </c>
    </row>
    <row r="173" spans="1:20" customFormat="1" x14ac:dyDescent="0.25">
      <c r="A173" s="49">
        <v>165</v>
      </c>
      <c r="B173" s="55"/>
      <c r="C173" s="55"/>
      <c r="D173" s="53"/>
      <c r="E173" s="56"/>
      <c r="F173" s="57">
        <v>0</v>
      </c>
      <c r="G173" s="57">
        <v>0</v>
      </c>
      <c r="H173" s="58">
        <v>1</v>
      </c>
      <c r="I173" s="57">
        <v>0</v>
      </c>
      <c r="J173" s="64">
        <f>ROUND(IF(F173&gt;=2800,2800*'dofinansowanie umów o pracę'!$D$8,F173*'dofinansowanie umów o pracę'!$D$8),2)</f>
        <v>0</v>
      </c>
      <c r="K173" s="67">
        <f>IFERROR(ROUND(IF(F173&gt;2800,G173/F173*2800,G173)*H173*'dofinansowanie umów o pracę'!$D$8,2),0)</f>
        <v>0</v>
      </c>
      <c r="L173" s="67">
        <f>ROUND(IF(F173&gt;2800,I173/F173*2800,I173)*H173*'dofinansowanie umów o pracę'!$D$8,2)</f>
        <v>0</v>
      </c>
      <c r="M173" s="67">
        <f t="shared" si="5"/>
        <v>0</v>
      </c>
      <c r="N173" s="67">
        <f>M173*'dofinansowanie umów o pracę'!$F$6</f>
        <v>0</v>
      </c>
      <c r="Q173" s="12"/>
      <c r="R173" s="12"/>
      <c r="S173" s="12"/>
      <c r="T173" s="12">
        <f t="shared" si="4"/>
        <v>10</v>
      </c>
    </row>
    <row r="174" spans="1:20" customFormat="1" x14ac:dyDescent="0.25">
      <c r="A174" s="49">
        <v>166</v>
      </c>
      <c r="B174" s="55"/>
      <c r="C174" s="55"/>
      <c r="D174" s="53"/>
      <c r="E174" s="56"/>
      <c r="F174" s="57">
        <v>0</v>
      </c>
      <c r="G174" s="57">
        <v>0</v>
      </c>
      <c r="H174" s="58">
        <v>1</v>
      </c>
      <c r="I174" s="57">
        <v>0</v>
      </c>
      <c r="J174" s="64">
        <f>ROUND(IF(F174&gt;=2800,2800*'dofinansowanie umów o pracę'!$D$8,F174*'dofinansowanie umów o pracę'!$D$8),2)</f>
        <v>0</v>
      </c>
      <c r="K174" s="67">
        <f>IFERROR(ROUND(IF(F174&gt;2800,G174/F174*2800,G174)*H174*'dofinansowanie umów o pracę'!$D$8,2),0)</f>
        <v>0</v>
      </c>
      <c r="L174" s="67">
        <f>ROUND(IF(F174&gt;2800,I174/F174*2800,I174)*H174*'dofinansowanie umów o pracę'!$D$8,2)</f>
        <v>0</v>
      </c>
      <c r="M174" s="67">
        <f t="shared" si="5"/>
        <v>0</v>
      </c>
      <c r="N174" s="67">
        <f>M174*'dofinansowanie umów o pracę'!$F$6</f>
        <v>0</v>
      </c>
      <c r="Q174" s="12"/>
      <c r="R174" s="12"/>
      <c r="S174" s="12"/>
      <c r="T174" s="12">
        <f t="shared" si="4"/>
        <v>10</v>
      </c>
    </row>
    <row r="175" spans="1:20" customFormat="1" x14ac:dyDescent="0.25">
      <c r="A175" s="49">
        <v>167</v>
      </c>
      <c r="B175" s="55"/>
      <c r="C175" s="55"/>
      <c r="D175" s="53"/>
      <c r="E175" s="56"/>
      <c r="F175" s="57">
        <v>0</v>
      </c>
      <c r="G175" s="57">
        <v>0</v>
      </c>
      <c r="H175" s="58">
        <v>1</v>
      </c>
      <c r="I175" s="57">
        <v>0</v>
      </c>
      <c r="J175" s="64">
        <f>ROUND(IF(F175&gt;=2800,2800*'dofinansowanie umów o pracę'!$D$8,F175*'dofinansowanie umów o pracę'!$D$8),2)</f>
        <v>0</v>
      </c>
      <c r="K175" s="67">
        <f>IFERROR(ROUND(IF(F175&gt;2800,G175/F175*2800,G175)*H175*'dofinansowanie umów o pracę'!$D$8,2),0)</f>
        <v>0</v>
      </c>
      <c r="L175" s="67">
        <f>ROUND(IF(F175&gt;2800,I175/F175*2800,I175)*H175*'dofinansowanie umów o pracę'!$D$8,2)</f>
        <v>0</v>
      </c>
      <c r="M175" s="67">
        <f t="shared" si="5"/>
        <v>0</v>
      </c>
      <c r="N175" s="67">
        <f>M175*'dofinansowanie umów o pracę'!$F$6</f>
        <v>0</v>
      </c>
      <c r="Q175" s="12"/>
      <c r="R175" s="12"/>
      <c r="S175" s="12"/>
      <c r="T175" s="12">
        <f t="shared" si="4"/>
        <v>10</v>
      </c>
    </row>
    <row r="176" spans="1:20" customFormat="1" x14ac:dyDescent="0.25">
      <c r="A176" s="49">
        <v>168</v>
      </c>
      <c r="B176" s="55"/>
      <c r="C176" s="55"/>
      <c r="D176" s="53"/>
      <c r="E176" s="56"/>
      <c r="F176" s="57">
        <v>0</v>
      </c>
      <c r="G176" s="57">
        <v>0</v>
      </c>
      <c r="H176" s="58">
        <v>1</v>
      </c>
      <c r="I176" s="57">
        <v>0</v>
      </c>
      <c r="J176" s="64">
        <f>ROUND(IF(F176&gt;=2800,2800*'dofinansowanie umów o pracę'!$D$8,F176*'dofinansowanie umów o pracę'!$D$8),2)</f>
        <v>0</v>
      </c>
      <c r="K176" s="67">
        <f>IFERROR(ROUND(IF(F176&gt;2800,G176/F176*2800,G176)*H176*'dofinansowanie umów o pracę'!$D$8,2),0)</f>
        <v>0</v>
      </c>
      <c r="L176" s="67">
        <f>ROUND(IF(F176&gt;2800,I176/F176*2800,I176)*H176*'dofinansowanie umów o pracę'!$D$8,2)</f>
        <v>0</v>
      </c>
      <c r="M176" s="67">
        <f t="shared" si="5"/>
        <v>0</v>
      </c>
      <c r="N176" s="67">
        <f>M176*'dofinansowanie umów o pracę'!$F$6</f>
        <v>0</v>
      </c>
      <c r="Q176" s="12"/>
      <c r="R176" s="12"/>
      <c r="S176" s="12"/>
      <c r="T176" s="12">
        <f t="shared" si="4"/>
        <v>10</v>
      </c>
    </row>
    <row r="177" spans="1:20" customFormat="1" x14ac:dyDescent="0.25">
      <c r="A177" s="49">
        <v>169</v>
      </c>
      <c r="B177" s="55"/>
      <c r="C177" s="55"/>
      <c r="D177" s="53"/>
      <c r="E177" s="56"/>
      <c r="F177" s="57">
        <v>0</v>
      </c>
      <c r="G177" s="57">
        <v>0</v>
      </c>
      <c r="H177" s="58">
        <v>1</v>
      </c>
      <c r="I177" s="57">
        <v>0</v>
      </c>
      <c r="J177" s="64">
        <f>ROUND(IF(F177&gt;=2800,2800*'dofinansowanie umów o pracę'!$D$8,F177*'dofinansowanie umów o pracę'!$D$8),2)</f>
        <v>0</v>
      </c>
      <c r="K177" s="67">
        <f>IFERROR(ROUND(IF(F177&gt;2800,G177/F177*2800,G177)*H177*'dofinansowanie umów o pracę'!$D$8,2),0)</f>
        <v>0</v>
      </c>
      <c r="L177" s="67">
        <f>ROUND(IF(F177&gt;2800,I177/F177*2800,I177)*H177*'dofinansowanie umów o pracę'!$D$8,2)</f>
        <v>0</v>
      </c>
      <c r="M177" s="67">
        <f t="shared" si="5"/>
        <v>0</v>
      </c>
      <c r="N177" s="67">
        <f>M177*'dofinansowanie umów o pracę'!$F$6</f>
        <v>0</v>
      </c>
      <c r="Q177" s="12"/>
      <c r="R177" s="12"/>
      <c r="S177" s="12"/>
      <c r="T177" s="12">
        <f t="shared" si="4"/>
        <v>10</v>
      </c>
    </row>
    <row r="178" spans="1:20" customFormat="1" x14ac:dyDescent="0.25">
      <c r="A178" s="49">
        <v>170</v>
      </c>
      <c r="B178" s="55"/>
      <c r="C178" s="55"/>
      <c r="D178" s="53"/>
      <c r="E178" s="56"/>
      <c r="F178" s="57">
        <v>0</v>
      </c>
      <c r="G178" s="57">
        <v>0</v>
      </c>
      <c r="H178" s="58">
        <v>1</v>
      </c>
      <c r="I178" s="57">
        <v>0</v>
      </c>
      <c r="J178" s="64">
        <f>ROUND(IF(F178&gt;=2800,2800*'dofinansowanie umów o pracę'!$D$8,F178*'dofinansowanie umów o pracę'!$D$8),2)</f>
        <v>0</v>
      </c>
      <c r="K178" s="67">
        <f>IFERROR(ROUND(IF(F178&gt;2800,G178/F178*2800,G178)*H178*'dofinansowanie umów o pracę'!$D$8,2),0)</f>
        <v>0</v>
      </c>
      <c r="L178" s="67">
        <f>ROUND(IF(F178&gt;2800,I178/F178*2800,I178)*H178*'dofinansowanie umów o pracę'!$D$8,2)</f>
        <v>0</v>
      </c>
      <c r="M178" s="67">
        <f t="shared" si="5"/>
        <v>0</v>
      </c>
      <c r="N178" s="67">
        <f>M178*'dofinansowanie umów o pracę'!$F$6</f>
        <v>0</v>
      </c>
      <c r="Q178" s="12"/>
      <c r="R178" s="12"/>
      <c r="S178" s="12"/>
      <c r="T178" s="12">
        <f t="shared" si="4"/>
        <v>10</v>
      </c>
    </row>
    <row r="179" spans="1:20" customFormat="1" x14ac:dyDescent="0.25">
      <c r="A179" s="49">
        <v>171</v>
      </c>
      <c r="B179" s="55"/>
      <c r="C179" s="55"/>
      <c r="D179" s="53"/>
      <c r="E179" s="56"/>
      <c r="F179" s="57">
        <v>0</v>
      </c>
      <c r="G179" s="57">
        <v>0</v>
      </c>
      <c r="H179" s="58">
        <v>1</v>
      </c>
      <c r="I179" s="57">
        <v>0</v>
      </c>
      <c r="J179" s="64">
        <f>ROUND(IF(F179&gt;=2800,2800*'dofinansowanie umów o pracę'!$D$8,F179*'dofinansowanie umów o pracę'!$D$8),2)</f>
        <v>0</v>
      </c>
      <c r="K179" s="67">
        <f>IFERROR(ROUND(IF(F179&gt;2800,G179/F179*2800,G179)*H179*'dofinansowanie umów o pracę'!$D$8,2),0)</f>
        <v>0</v>
      </c>
      <c r="L179" s="67">
        <f>ROUND(IF(F179&gt;2800,I179/F179*2800,I179)*H179*'dofinansowanie umów o pracę'!$D$8,2)</f>
        <v>0</v>
      </c>
      <c r="M179" s="67">
        <f t="shared" si="5"/>
        <v>0</v>
      </c>
      <c r="N179" s="67">
        <f>M179*'dofinansowanie umów o pracę'!$F$6</f>
        <v>0</v>
      </c>
      <c r="Q179" s="12"/>
      <c r="R179" s="12"/>
      <c r="S179" s="12"/>
      <c r="T179" s="12">
        <f t="shared" si="4"/>
        <v>10</v>
      </c>
    </row>
    <row r="180" spans="1:20" customFormat="1" x14ac:dyDescent="0.25">
      <c r="A180" s="49">
        <v>172</v>
      </c>
      <c r="B180" s="55"/>
      <c r="C180" s="55"/>
      <c r="D180" s="53"/>
      <c r="E180" s="56"/>
      <c r="F180" s="57">
        <v>0</v>
      </c>
      <c r="G180" s="57">
        <v>0</v>
      </c>
      <c r="H180" s="58">
        <v>1</v>
      </c>
      <c r="I180" s="57">
        <v>0</v>
      </c>
      <c r="J180" s="64">
        <f>ROUND(IF(F180&gt;=2800,2800*'dofinansowanie umów o pracę'!$D$8,F180*'dofinansowanie umów o pracę'!$D$8),2)</f>
        <v>0</v>
      </c>
      <c r="K180" s="67">
        <f>IFERROR(ROUND(IF(F180&gt;2800,G180/F180*2800,G180)*H180*'dofinansowanie umów o pracę'!$D$8,2),0)</f>
        <v>0</v>
      </c>
      <c r="L180" s="67">
        <f>ROUND(IF(F180&gt;2800,I180/F180*2800,I180)*H180*'dofinansowanie umów o pracę'!$D$8,2)</f>
        <v>0</v>
      </c>
      <c r="M180" s="67">
        <f t="shared" si="5"/>
        <v>0</v>
      </c>
      <c r="N180" s="67">
        <f>M180*'dofinansowanie umów o pracę'!$F$6</f>
        <v>0</v>
      </c>
      <c r="Q180" s="12"/>
      <c r="R180" s="12"/>
      <c r="S180" s="12"/>
      <c r="T180" s="12">
        <f t="shared" si="4"/>
        <v>10</v>
      </c>
    </row>
    <row r="181" spans="1:20" customFormat="1" x14ac:dyDescent="0.25">
      <c r="A181" s="49">
        <v>173</v>
      </c>
      <c r="B181" s="55"/>
      <c r="C181" s="55"/>
      <c r="D181" s="53"/>
      <c r="E181" s="56"/>
      <c r="F181" s="57">
        <v>0</v>
      </c>
      <c r="G181" s="57">
        <v>0</v>
      </c>
      <c r="H181" s="58">
        <v>1</v>
      </c>
      <c r="I181" s="57">
        <v>0</v>
      </c>
      <c r="J181" s="64">
        <f>ROUND(IF(F181&gt;=2800,2800*'dofinansowanie umów o pracę'!$D$8,F181*'dofinansowanie umów o pracę'!$D$8),2)</f>
        <v>0</v>
      </c>
      <c r="K181" s="67">
        <f>IFERROR(ROUND(IF(F181&gt;2800,G181/F181*2800,G181)*H181*'dofinansowanie umów o pracę'!$D$8,2),0)</f>
        <v>0</v>
      </c>
      <c r="L181" s="67">
        <f>ROUND(IF(F181&gt;2800,I181/F181*2800,I181)*H181*'dofinansowanie umów o pracę'!$D$8,2)</f>
        <v>0</v>
      </c>
      <c r="M181" s="67">
        <f t="shared" si="5"/>
        <v>0</v>
      </c>
      <c r="N181" s="67">
        <f>M181*'dofinansowanie umów o pracę'!$F$6</f>
        <v>0</v>
      </c>
      <c r="Q181" s="12"/>
      <c r="R181" s="12"/>
      <c r="S181" s="12"/>
      <c r="T181" s="12">
        <f t="shared" si="4"/>
        <v>10</v>
      </c>
    </row>
    <row r="182" spans="1:20" customFormat="1" x14ac:dyDescent="0.25">
      <c r="A182" s="49">
        <v>174</v>
      </c>
      <c r="B182" s="55"/>
      <c r="C182" s="55"/>
      <c r="D182" s="53"/>
      <c r="E182" s="56"/>
      <c r="F182" s="57">
        <v>0</v>
      </c>
      <c r="G182" s="57">
        <v>0</v>
      </c>
      <c r="H182" s="58">
        <v>1</v>
      </c>
      <c r="I182" s="57">
        <v>0</v>
      </c>
      <c r="J182" s="64">
        <f>ROUND(IF(F182&gt;=2800,2800*'dofinansowanie umów o pracę'!$D$8,F182*'dofinansowanie umów o pracę'!$D$8),2)</f>
        <v>0</v>
      </c>
      <c r="K182" s="67">
        <f>IFERROR(ROUND(IF(F182&gt;2800,G182/F182*2800,G182)*H182*'dofinansowanie umów o pracę'!$D$8,2),0)</f>
        <v>0</v>
      </c>
      <c r="L182" s="67">
        <f>ROUND(IF(F182&gt;2800,I182/F182*2800,I182)*H182*'dofinansowanie umów o pracę'!$D$8,2)</f>
        <v>0</v>
      </c>
      <c r="M182" s="67">
        <f t="shared" si="5"/>
        <v>0</v>
      </c>
      <c r="N182" s="67">
        <f>M182*'dofinansowanie umów o pracę'!$F$6</f>
        <v>0</v>
      </c>
      <c r="Q182" s="12"/>
      <c r="R182" s="12"/>
      <c r="S182" s="12"/>
      <c r="T182" s="12">
        <f t="shared" si="4"/>
        <v>10</v>
      </c>
    </row>
    <row r="183" spans="1:20" customFormat="1" x14ac:dyDescent="0.25">
      <c r="A183" s="49">
        <v>175</v>
      </c>
      <c r="B183" s="55"/>
      <c r="C183" s="55"/>
      <c r="D183" s="53"/>
      <c r="E183" s="56"/>
      <c r="F183" s="57">
        <v>0</v>
      </c>
      <c r="G183" s="57">
        <v>0</v>
      </c>
      <c r="H183" s="58">
        <v>1</v>
      </c>
      <c r="I183" s="57">
        <v>0</v>
      </c>
      <c r="J183" s="64">
        <f>ROUND(IF(F183&gt;=2800,2800*'dofinansowanie umów o pracę'!$D$8,F183*'dofinansowanie umów o pracę'!$D$8),2)</f>
        <v>0</v>
      </c>
      <c r="K183" s="67">
        <f>IFERROR(ROUND(IF(F183&gt;2800,G183/F183*2800,G183)*H183*'dofinansowanie umów o pracę'!$D$8,2),0)</f>
        <v>0</v>
      </c>
      <c r="L183" s="67">
        <f>ROUND(IF(F183&gt;2800,I183/F183*2800,I183)*H183*'dofinansowanie umów o pracę'!$D$8,2)</f>
        <v>0</v>
      </c>
      <c r="M183" s="67">
        <f t="shared" si="5"/>
        <v>0</v>
      </c>
      <c r="N183" s="67">
        <f>M183*'dofinansowanie umów o pracę'!$F$6</f>
        <v>0</v>
      </c>
      <c r="Q183" s="12"/>
      <c r="R183" s="12"/>
      <c r="S183" s="12"/>
      <c r="T183" s="12">
        <f t="shared" si="4"/>
        <v>10</v>
      </c>
    </row>
    <row r="184" spans="1:20" customFormat="1" x14ac:dyDescent="0.25">
      <c r="A184" s="49">
        <v>176</v>
      </c>
      <c r="B184" s="55"/>
      <c r="C184" s="55"/>
      <c r="D184" s="53"/>
      <c r="E184" s="56"/>
      <c r="F184" s="57">
        <v>0</v>
      </c>
      <c r="G184" s="57">
        <v>0</v>
      </c>
      <c r="H184" s="58">
        <v>1</v>
      </c>
      <c r="I184" s="57">
        <v>0</v>
      </c>
      <c r="J184" s="64">
        <f>ROUND(IF(F184&gt;=2800,2800*'dofinansowanie umów o pracę'!$D$8,F184*'dofinansowanie umów o pracę'!$D$8),2)</f>
        <v>0</v>
      </c>
      <c r="K184" s="67">
        <f>IFERROR(ROUND(IF(F184&gt;2800,G184/F184*2800,G184)*H184*'dofinansowanie umów o pracę'!$D$8,2),0)</f>
        <v>0</v>
      </c>
      <c r="L184" s="67">
        <f>ROUND(IF(F184&gt;2800,I184/F184*2800,I184)*H184*'dofinansowanie umów o pracę'!$D$8,2)</f>
        <v>0</v>
      </c>
      <c r="M184" s="67">
        <f t="shared" si="5"/>
        <v>0</v>
      </c>
      <c r="N184" s="67">
        <f>M184*'dofinansowanie umów o pracę'!$F$6</f>
        <v>0</v>
      </c>
      <c r="Q184" s="12"/>
      <c r="R184" s="12"/>
      <c r="S184" s="12"/>
      <c r="T184" s="12">
        <f t="shared" si="4"/>
        <v>10</v>
      </c>
    </row>
    <row r="185" spans="1:20" customFormat="1" x14ac:dyDescent="0.25">
      <c r="A185" s="49">
        <v>177</v>
      </c>
      <c r="B185" s="55"/>
      <c r="C185" s="55"/>
      <c r="D185" s="53"/>
      <c r="E185" s="56"/>
      <c r="F185" s="57">
        <v>0</v>
      </c>
      <c r="G185" s="57">
        <v>0</v>
      </c>
      <c r="H185" s="58">
        <v>1</v>
      </c>
      <c r="I185" s="57">
        <v>0</v>
      </c>
      <c r="J185" s="64">
        <f>ROUND(IF(F185&gt;=2800,2800*'dofinansowanie umów o pracę'!$D$8,F185*'dofinansowanie umów o pracę'!$D$8),2)</f>
        <v>0</v>
      </c>
      <c r="K185" s="67">
        <f>IFERROR(ROUND(IF(F185&gt;2800,G185/F185*2800,G185)*H185*'dofinansowanie umów o pracę'!$D$8,2),0)</f>
        <v>0</v>
      </c>
      <c r="L185" s="67">
        <f>ROUND(IF(F185&gt;2800,I185/F185*2800,I185)*H185*'dofinansowanie umów o pracę'!$D$8,2)</f>
        <v>0</v>
      </c>
      <c r="M185" s="67">
        <f t="shared" si="5"/>
        <v>0</v>
      </c>
      <c r="N185" s="67">
        <f>M185*'dofinansowanie umów o pracę'!$F$6</f>
        <v>0</v>
      </c>
      <c r="Q185" s="12"/>
      <c r="R185" s="12"/>
      <c r="S185" s="12"/>
      <c r="T185" s="12">
        <f t="shared" si="4"/>
        <v>10</v>
      </c>
    </row>
    <row r="186" spans="1:20" customFormat="1" x14ac:dyDescent="0.25">
      <c r="A186" s="49">
        <v>178</v>
      </c>
      <c r="B186" s="55"/>
      <c r="C186" s="55"/>
      <c r="D186" s="53"/>
      <c r="E186" s="56"/>
      <c r="F186" s="57">
        <v>0</v>
      </c>
      <c r="G186" s="57">
        <v>0</v>
      </c>
      <c r="H186" s="58">
        <v>1</v>
      </c>
      <c r="I186" s="57">
        <v>0</v>
      </c>
      <c r="J186" s="64">
        <f>ROUND(IF(F186&gt;=2800,2800*'dofinansowanie umów o pracę'!$D$8,F186*'dofinansowanie umów o pracę'!$D$8),2)</f>
        <v>0</v>
      </c>
      <c r="K186" s="67">
        <f>IFERROR(ROUND(IF(F186&gt;2800,G186/F186*2800,G186)*H186*'dofinansowanie umów o pracę'!$D$8,2),0)</f>
        <v>0</v>
      </c>
      <c r="L186" s="67">
        <f>ROUND(IF(F186&gt;2800,I186/F186*2800,I186)*H186*'dofinansowanie umów o pracę'!$D$8,2)</f>
        <v>0</v>
      </c>
      <c r="M186" s="67">
        <f t="shared" si="5"/>
        <v>0</v>
      </c>
      <c r="N186" s="67">
        <f>M186*'dofinansowanie umów o pracę'!$F$6</f>
        <v>0</v>
      </c>
      <c r="Q186" s="12"/>
      <c r="R186" s="12"/>
      <c r="S186" s="12"/>
      <c r="T186" s="12">
        <f t="shared" si="4"/>
        <v>10</v>
      </c>
    </row>
    <row r="187" spans="1:20" customFormat="1" x14ac:dyDescent="0.25">
      <c r="A187" s="49">
        <v>179</v>
      </c>
      <c r="B187" s="55"/>
      <c r="C187" s="55"/>
      <c r="D187" s="53"/>
      <c r="E187" s="56"/>
      <c r="F187" s="57">
        <v>0</v>
      </c>
      <c r="G187" s="57">
        <v>0</v>
      </c>
      <c r="H187" s="58">
        <v>1</v>
      </c>
      <c r="I187" s="57">
        <v>0</v>
      </c>
      <c r="J187" s="64">
        <f>ROUND(IF(F187&gt;=2800,2800*'dofinansowanie umów o pracę'!$D$8,F187*'dofinansowanie umów o pracę'!$D$8),2)</f>
        <v>0</v>
      </c>
      <c r="K187" s="67">
        <f>IFERROR(ROUND(IF(F187&gt;2800,G187/F187*2800,G187)*H187*'dofinansowanie umów o pracę'!$D$8,2),0)</f>
        <v>0</v>
      </c>
      <c r="L187" s="67">
        <f>ROUND(IF(F187&gt;2800,I187/F187*2800,I187)*H187*'dofinansowanie umów o pracę'!$D$8,2)</f>
        <v>0</v>
      </c>
      <c r="M187" s="67">
        <f t="shared" si="5"/>
        <v>0</v>
      </c>
      <c r="N187" s="67">
        <f>M187*'dofinansowanie umów o pracę'!$F$6</f>
        <v>0</v>
      </c>
      <c r="Q187" s="12"/>
      <c r="R187" s="12"/>
      <c r="S187" s="12"/>
      <c r="T187" s="12">
        <f t="shared" si="4"/>
        <v>10</v>
      </c>
    </row>
    <row r="188" spans="1:20" customFormat="1" x14ac:dyDescent="0.25">
      <c r="A188" s="49">
        <v>180</v>
      </c>
      <c r="B188" s="55"/>
      <c r="C188" s="55"/>
      <c r="D188" s="53"/>
      <c r="E188" s="56"/>
      <c r="F188" s="57">
        <v>0</v>
      </c>
      <c r="G188" s="57">
        <v>0</v>
      </c>
      <c r="H188" s="58">
        <v>1</v>
      </c>
      <c r="I188" s="57">
        <v>0</v>
      </c>
      <c r="J188" s="64">
        <f>ROUND(IF(F188&gt;=2800,2800*'dofinansowanie umów o pracę'!$D$8,F188*'dofinansowanie umów o pracę'!$D$8),2)</f>
        <v>0</v>
      </c>
      <c r="K188" s="67">
        <f>IFERROR(ROUND(IF(F188&gt;2800,G188/F188*2800,G188)*H188*'dofinansowanie umów o pracę'!$D$8,2),0)</f>
        <v>0</v>
      </c>
      <c r="L188" s="67">
        <f>ROUND(IF(F188&gt;2800,I188/F188*2800,I188)*H188*'dofinansowanie umów o pracę'!$D$8,2)</f>
        <v>0</v>
      </c>
      <c r="M188" s="67">
        <f t="shared" si="5"/>
        <v>0</v>
      </c>
      <c r="N188" s="67">
        <f>M188*'dofinansowanie umów o pracę'!$F$6</f>
        <v>0</v>
      </c>
      <c r="Q188" s="12"/>
      <c r="R188" s="12"/>
      <c r="S188" s="12"/>
      <c r="T188" s="12">
        <f t="shared" si="4"/>
        <v>10</v>
      </c>
    </row>
    <row r="189" spans="1:20" customFormat="1" x14ac:dyDescent="0.25">
      <c r="A189" s="49">
        <v>181</v>
      </c>
      <c r="B189" s="55"/>
      <c r="C189" s="55"/>
      <c r="D189" s="53"/>
      <c r="E189" s="56"/>
      <c r="F189" s="57">
        <v>0</v>
      </c>
      <c r="G189" s="57">
        <v>0</v>
      </c>
      <c r="H189" s="58">
        <v>1</v>
      </c>
      <c r="I189" s="57">
        <v>0</v>
      </c>
      <c r="J189" s="64">
        <f>ROUND(IF(F189&gt;=2800,2800*'dofinansowanie umów o pracę'!$D$8,F189*'dofinansowanie umów o pracę'!$D$8),2)</f>
        <v>0</v>
      </c>
      <c r="K189" s="67">
        <f>IFERROR(ROUND(IF(F189&gt;2800,G189/F189*2800,G189)*H189*'dofinansowanie umów o pracę'!$D$8,2),0)</f>
        <v>0</v>
      </c>
      <c r="L189" s="67">
        <f>ROUND(IF(F189&gt;2800,I189/F189*2800,I189)*H189*'dofinansowanie umów o pracę'!$D$8,2)</f>
        <v>0</v>
      </c>
      <c r="M189" s="67">
        <f t="shared" si="5"/>
        <v>0</v>
      </c>
      <c r="N189" s="67">
        <f>M189*'dofinansowanie umów o pracę'!$F$6</f>
        <v>0</v>
      </c>
      <c r="Q189" s="12"/>
      <c r="R189" s="12"/>
      <c r="S189" s="12"/>
      <c r="T189" s="12">
        <f t="shared" si="4"/>
        <v>10</v>
      </c>
    </row>
    <row r="190" spans="1:20" customFormat="1" x14ac:dyDescent="0.25">
      <c r="A190" s="49">
        <v>182</v>
      </c>
      <c r="B190" s="55"/>
      <c r="C190" s="55"/>
      <c r="D190" s="53"/>
      <c r="E190" s="56"/>
      <c r="F190" s="57">
        <v>0</v>
      </c>
      <c r="G190" s="57">
        <v>0</v>
      </c>
      <c r="H190" s="58">
        <v>1</v>
      </c>
      <c r="I190" s="57">
        <v>0</v>
      </c>
      <c r="J190" s="64">
        <f>ROUND(IF(F190&gt;=2800,2800*'dofinansowanie umów o pracę'!$D$8,F190*'dofinansowanie umów o pracę'!$D$8),2)</f>
        <v>0</v>
      </c>
      <c r="K190" s="67">
        <f>IFERROR(ROUND(IF(F190&gt;2800,G190/F190*2800,G190)*H190*'dofinansowanie umów o pracę'!$D$8,2),0)</f>
        <v>0</v>
      </c>
      <c r="L190" s="67">
        <f>ROUND(IF(F190&gt;2800,I190/F190*2800,I190)*H190*'dofinansowanie umów o pracę'!$D$8,2)</f>
        <v>0</v>
      </c>
      <c r="M190" s="67">
        <f t="shared" si="5"/>
        <v>0</v>
      </c>
      <c r="N190" s="67">
        <f>M190*'dofinansowanie umów o pracę'!$F$6</f>
        <v>0</v>
      </c>
      <c r="Q190" s="12"/>
      <c r="R190" s="12"/>
      <c r="S190" s="12"/>
      <c r="T190" s="12">
        <f t="shared" si="4"/>
        <v>10</v>
      </c>
    </row>
    <row r="191" spans="1:20" customFormat="1" x14ac:dyDescent="0.25">
      <c r="A191" s="49">
        <v>183</v>
      </c>
      <c r="B191" s="55"/>
      <c r="C191" s="55"/>
      <c r="D191" s="53"/>
      <c r="E191" s="56"/>
      <c r="F191" s="57">
        <v>0</v>
      </c>
      <c r="G191" s="57">
        <v>0</v>
      </c>
      <c r="H191" s="58">
        <v>1</v>
      </c>
      <c r="I191" s="57">
        <v>0</v>
      </c>
      <c r="J191" s="64">
        <f>ROUND(IF(F191&gt;=2800,2800*'dofinansowanie umów o pracę'!$D$8,F191*'dofinansowanie umów o pracę'!$D$8),2)</f>
        <v>0</v>
      </c>
      <c r="K191" s="67">
        <f>IFERROR(ROUND(IF(F191&gt;2800,G191/F191*2800,G191)*H191*'dofinansowanie umów o pracę'!$D$8,2),0)</f>
        <v>0</v>
      </c>
      <c r="L191" s="67">
        <f>ROUND(IF(F191&gt;2800,I191/F191*2800,I191)*H191*'dofinansowanie umów o pracę'!$D$8,2)</f>
        <v>0</v>
      </c>
      <c r="M191" s="67">
        <f t="shared" si="5"/>
        <v>0</v>
      </c>
      <c r="N191" s="67">
        <f>M191*'dofinansowanie umów o pracę'!$F$6</f>
        <v>0</v>
      </c>
      <c r="Q191" s="12"/>
      <c r="R191" s="12"/>
      <c r="S191" s="12"/>
      <c r="T191" s="12">
        <f t="shared" si="4"/>
        <v>10</v>
      </c>
    </row>
    <row r="192" spans="1:20" customFormat="1" x14ac:dyDescent="0.25">
      <c r="A192" s="49">
        <v>184</v>
      </c>
      <c r="B192" s="55"/>
      <c r="C192" s="55"/>
      <c r="D192" s="53"/>
      <c r="E192" s="56"/>
      <c r="F192" s="57">
        <v>0</v>
      </c>
      <c r="G192" s="57">
        <v>0</v>
      </c>
      <c r="H192" s="58">
        <v>1</v>
      </c>
      <c r="I192" s="57">
        <v>0</v>
      </c>
      <c r="J192" s="64">
        <f>ROUND(IF(F192&gt;=2800,2800*'dofinansowanie umów o pracę'!$D$8,F192*'dofinansowanie umów o pracę'!$D$8),2)</f>
        <v>0</v>
      </c>
      <c r="K192" s="67">
        <f>IFERROR(ROUND(IF(F192&gt;2800,G192/F192*2800,G192)*H192*'dofinansowanie umów o pracę'!$D$8,2),0)</f>
        <v>0</v>
      </c>
      <c r="L192" s="67">
        <f>ROUND(IF(F192&gt;2800,I192/F192*2800,I192)*H192*'dofinansowanie umów o pracę'!$D$8,2)</f>
        <v>0</v>
      </c>
      <c r="M192" s="67">
        <f t="shared" si="5"/>
        <v>0</v>
      </c>
      <c r="N192" s="67">
        <f>M192*'dofinansowanie umów o pracę'!$F$6</f>
        <v>0</v>
      </c>
      <c r="Q192" s="12"/>
      <c r="R192" s="12"/>
      <c r="S192" s="12"/>
      <c r="T192" s="12">
        <f t="shared" si="4"/>
        <v>10</v>
      </c>
    </row>
    <row r="193" spans="1:20" customFormat="1" x14ac:dyDescent="0.25">
      <c r="A193" s="49">
        <v>185</v>
      </c>
      <c r="B193" s="55"/>
      <c r="C193" s="55"/>
      <c r="D193" s="53"/>
      <c r="E193" s="56"/>
      <c r="F193" s="57">
        <v>0</v>
      </c>
      <c r="G193" s="57">
        <v>0</v>
      </c>
      <c r="H193" s="58">
        <v>1</v>
      </c>
      <c r="I193" s="57">
        <v>0</v>
      </c>
      <c r="J193" s="64">
        <f>ROUND(IF(F193&gt;=2800,2800*'dofinansowanie umów o pracę'!$D$8,F193*'dofinansowanie umów o pracę'!$D$8),2)</f>
        <v>0</v>
      </c>
      <c r="K193" s="67">
        <f>IFERROR(ROUND(IF(F193&gt;2800,G193/F193*2800,G193)*H193*'dofinansowanie umów o pracę'!$D$8,2),0)</f>
        <v>0</v>
      </c>
      <c r="L193" s="67">
        <f>ROUND(IF(F193&gt;2800,I193/F193*2800,I193)*H193*'dofinansowanie umów o pracę'!$D$8,2)</f>
        <v>0</v>
      </c>
      <c r="M193" s="67">
        <f t="shared" si="5"/>
        <v>0</v>
      </c>
      <c r="N193" s="67">
        <f>M193*'dofinansowanie umów o pracę'!$F$6</f>
        <v>0</v>
      </c>
      <c r="Q193" s="12"/>
      <c r="R193" s="12"/>
      <c r="S193" s="12"/>
      <c r="T193" s="12">
        <f t="shared" si="4"/>
        <v>10</v>
      </c>
    </row>
    <row r="194" spans="1:20" customFormat="1" x14ac:dyDescent="0.25">
      <c r="A194" s="49">
        <v>186</v>
      </c>
      <c r="B194" s="55"/>
      <c r="C194" s="55"/>
      <c r="D194" s="53"/>
      <c r="E194" s="56"/>
      <c r="F194" s="57">
        <v>0</v>
      </c>
      <c r="G194" s="57">
        <v>0</v>
      </c>
      <c r="H194" s="58">
        <v>1</v>
      </c>
      <c r="I194" s="57">
        <v>0</v>
      </c>
      <c r="J194" s="64">
        <f>ROUND(IF(F194&gt;=2800,2800*'dofinansowanie umów o pracę'!$D$8,F194*'dofinansowanie umów o pracę'!$D$8),2)</f>
        <v>0</v>
      </c>
      <c r="K194" s="67">
        <f>IFERROR(ROUND(IF(F194&gt;2800,G194/F194*2800,G194)*H194*'dofinansowanie umów o pracę'!$D$8,2),0)</f>
        <v>0</v>
      </c>
      <c r="L194" s="67">
        <f>ROUND(IF(F194&gt;2800,I194/F194*2800,I194)*H194*'dofinansowanie umów o pracę'!$D$8,2)</f>
        <v>0</v>
      </c>
      <c r="M194" s="67">
        <f t="shared" si="5"/>
        <v>0</v>
      </c>
      <c r="N194" s="67">
        <f>M194*'dofinansowanie umów o pracę'!$F$6</f>
        <v>0</v>
      </c>
      <c r="Q194" s="12"/>
      <c r="R194" s="12"/>
      <c r="S194" s="12"/>
      <c r="T194" s="12">
        <f t="shared" si="4"/>
        <v>10</v>
      </c>
    </row>
    <row r="195" spans="1:20" customFormat="1" x14ac:dyDescent="0.25">
      <c r="A195" s="49">
        <v>187</v>
      </c>
      <c r="B195" s="55"/>
      <c r="C195" s="55"/>
      <c r="D195" s="53"/>
      <c r="E195" s="56"/>
      <c r="F195" s="57">
        <v>0</v>
      </c>
      <c r="G195" s="57">
        <v>0</v>
      </c>
      <c r="H195" s="58">
        <v>1</v>
      </c>
      <c r="I195" s="57">
        <v>0</v>
      </c>
      <c r="J195" s="64">
        <f>ROUND(IF(F195&gt;=2800,2800*'dofinansowanie umów o pracę'!$D$8,F195*'dofinansowanie umów o pracę'!$D$8),2)</f>
        <v>0</v>
      </c>
      <c r="K195" s="67">
        <f>IFERROR(ROUND(IF(F195&gt;2800,G195/F195*2800,G195)*H195*'dofinansowanie umów o pracę'!$D$8,2),0)</f>
        <v>0</v>
      </c>
      <c r="L195" s="67">
        <f>ROUND(IF(F195&gt;2800,I195/F195*2800,I195)*H195*'dofinansowanie umów o pracę'!$D$8,2)</f>
        <v>0</v>
      </c>
      <c r="M195" s="67">
        <f t="shared" si="5"/>
        <v>0</v>
      </c>
      <c r="N195" s="67">
        <f>M195*'dofinansowanie umów o pracę'!$F$6</f>
        <v>0</v>
      </c>
      <c r="Q195" s="12"/>
      <c r="R195" s="12"/>
      <c r="S195" s="12"/>
      <c r="T195" s="12">
        <f t="shared" si="4"/>
        <v>10</v>
      </c>
    </row>
    <row r="196" spans="1:20" customFormat="1" x14ac:dyDescent="0.25">
      <c r="A196" s="49">
        <v>188</v>
      </c>
      <c r="B196" s="55"/>
      <c r="C196" s="55"/>
      <c r="D196" s="53"/>
      <c r="E196" s="56"/>
      <c r="F196" s="57">
        <v>0</v>
      </c>
      <c r="G196" s="57">
        <v>0</v>
      </c>
      <c r="H196" s="58">
        <v>1</v>
      </c>
      <c r="I196" s="57">
        <v>0</v>
      </c>
      <c r="J196" s="64">
        <f>ROUND(IF(F196&gt;=2800,2800*'dofinansowanie umów o pracę'!$D$8,F196*'dofinansowanie umów o pracę'!$D$8),2)</f>
        <v>0</v>
      </c>
      <c r="K196" s="67">
        <f>IFERROR(ROUND(IF(F196&gt;2800,G196/F196*2800,G196)*H196*'dofinansowanie umów o pracę'!$D$8,2),0)</f>
        <v>0</v>
      </c>
      <c r="L196" s="67">
        <f>ROUND(IF(F196&gt;2800,I196/F196*2800,I196)*H196*'dofinansowanie umów o pracę'!$D$8,2)</f>
        <v>0</v>
      </c>
      <c r="M196" s="67">
        <f t="shared" si="5"/>
        <v>0</v>
      </c>
      <c r="N196" s="67">
        <f>M196*'dofinansowanie umów o pracę'!$F$6</f>
        <v>0</v>
      </c>
      <c r="Q196" s="12"/>
      <c r="R196" s="12"/>
      <c r="S196" s="12"/>
      <c r="T196" s="12">
        <f t="shared" si="4"/>
        <v>10</v>
      </c>
    </row>
    <row r="197" spans="1:20" customFormat="1" x14ac:dyDescent="0.25">
      <c r="A197" s="49">
        <v>189</v>
      </c>
      <c r="B197" s="55"/>
      <c r="C197" s="55"/>
      <c r="D197" s="53"/>
      <c r="E197" s="56"/>
      <c r="F197" s="57">
        <v>0</v>
      </c>
      <c r="G197" s="57">
        <v>0</v>
      </c>
      <c r="H197" s="58">
        <v>1</v>
      </c>
      <c r="I197" s="57">
        <v>0</v>
      </c>
      <c r="J197" s="64">
        <f>ROUND(IF(F197&gt;=2800,2800*'dofinansowanie umów o pracę'!$D$8,F197*'dofinansowanie umów o pracę'!$D$8),2)</f>
        <v>0</v>
      </c>
      <c r="K197" s="67">
        <f>IFERROR(ROUND(IF(F197&gt;2800,G197/F197*2800,G197)*H197*'dofinansowanie umów o pracę'!$D$8,2),0)</f>
        <v>0</v>
      </c>
      <c r="L197" s="67">
        <f>ROUND(IF(F197&gt;2800,I197/F197*2800,I197)*H197*'dofinansowanie umów o pracę'!$D$8,2)</f>
        <v>0</v>
      </c>
      <c r="M197" s="67">
        <f t="shared" si="5"/>
        <v>0</v>
      </c>
      <c r="N197" s="67">
        <f>M197*'dofinansowanie umów o pracę'!$F$6</f>
        <v>0</v>
      </c>
      <c r="Q197" s="12"/>
      <c r="R197" s="12"/>
      <c r="S197" s="12"/>
      <c r="T197" s="12">
        <f t="shared" si="4"/>
        <v>10</v>
      </c>
    </row>
    <row r="198" spans="1:20" customFormat="1" x14ac:dyDescent="0.25">
      <c r="A198" s="49">
        <v>190</v>
      </c>
      <c r="B198" s="55"/>
      <c r="C198" s="55"/>
      <c r="D198" s="53"/>
      <c r="E198" s="56"/>
      <c r="F198" s="57">
        <v>0</v>
      </c>
      <c r="G198" s="57">
        <v>0</v>
      </c>
      <c r="H198" s="58">
        <v>1</v>
      </c>
      <c r="I198" s="57">
        <v>0</v>
      </c>
      <c r="J198" s="64">
        <f>ROUND(IF(F198&gt;=2800,2800*'dofinansowanie umów o pracę'!$D$8,F198*'dofinansowanie umów o pracę'!$D$8),2)</f>
        <v>0</v>
      </c>
      <c r="K198" s="67">
        <f>IFERROR(ROUND(IF(F198&gt;2800,G198/F198*2800,G198)*H198*'dofinansowanie umów o pracę'!$D$8,2),0)</f>
        <v>0</v>
      </c>
      <c r="L198" s="67">
        <f>ROUND(IF(F198&gt;2800,I198/F198*2800,I198)*H198*'dofinansowanie umów o pracę'!$D$8,2)</f>
        <v>0</v>
      </c>
      <c r="M198" s="67">
        <f t="shared" si="5"/>
        <v>0</v>
      </c>
      <c r="N198" s="67">
        <f>M198*'dofinansowanie umów o pracę'!$F$6</f>
        <v>0</v>
      </c>
      <c r="Q198" s="12"/>
      <c r="R198" s="12"/>
      <c r="S198" s="12"/>
      <c r="T198" s="12">
        <f t="shared" si="4"/>
        <v>10</v>
      </c>
    </row>
    <row r="199" spans="1:20" customFormat="1" x14ac:dyDescent="0.25">
      <c r="A199" s="49">
        <v>191</v>
      </c>
      <c r="B199" s="55"/>
      <c r="C199" s="55"/>
      <c r="D199" s="53"/>
      <c r="E199" s="56"/>
      <c r="F199" s="57">
        <v>0</v>
      </c>
      <c r="G199" s="57">
        <v>0</v>
      </c>
      <c r="H199" s="58">
        <v>1</v>
      </c>
      <c r="I199" s="57">
        <v>0</v>
      </c>
      <c r="J199" s="64">
        <f>ROUND(IF(F199&gt;=2800,2800*'dofinansowanie umów o pracę'!$D$8,F199*'dofinansowanie umów o pracę'!$D$8),2)</f>
        <v>0</v>
      </c>
      <c r="K199" s="67">
        <f>IFERROR(ROUND(IF(F199&gt;2800,G199/F199*2800,G199)*H199*'dofinansowanie umów o pracę'!$D$8,2),0)</f>
        <v>0</v>
      </c>
      <c r="L199" s="67">
        <f>ROUND(IF(F199&gt;2800,I199/F199*2800,I199)*H199*'dofinansowanie umów o pracę'!$D$8,2)</f>
        <v>0</v>
      </c>
      <c r="M199" s="67">
        <f t="shared" si="5"/>
        <v>0</v>
      </c>
      <c r="N199" s="67">
        <f>M199*'dofinansowanie umów o pracę'!$F$6</f>
        <v>0</v>
      </c>
      <c r="Q199" s="12"/>
      <c r="R199" s="12"/>
      <c r="S199" s="12"/>
      <c r="T199" s="12">
        <f t="shared" si="4"/>
        <v>10</v>
      </c>
    </row>
    <row r="200" spans="1:20" customFormat="1" x14ac:dyDescent="0.25">
      <c r="A200" s="49">
        <v>192</v>
      </c>
      <c r="B200" s="55"/>
      <c r="C200" s="55"/>
      <c r="D200" s="53"/>
      <c r="E200" s="56"/>
      <c r="F200" s="57">
        <v>0</v>
      </c>
      <c r="G200" s="57">
        <v>0</v>
      </c>
      <c r="H200" s="58">
        <v>1</v>
      </c>
      <c r="I200" s="57">
        <v>0</v>
      </c>
      <c r="J200" s="64">
        <f>ROUND(IF(F200&gt;=2800,2800*'dofinansowanie umów o pracę'!$D$8,F200*'dofinansowanie umów o pracę'!$D$8),2)</f>
        <v>0</v>
      </c>
      <c r="K200" s="67">
        <f>IFERROR(ROUND(IF(F200&gt;2800,G200/F200*2800,G200)*H200*'dofinansowanie umów o pracę'!$D$8,2),0)</f>
        <v>0</v>
      </c>
      <c r="L200" s="67">
        <f>ROUND(IF(F200&gt;2800,I200/F200*2800,I200)*H200*'dofinansowanie umów o pracę'!$D$8,2)</f>
        <v>0</v>
      </c>
      <c r="M200" s="67">
        <f t="shared" si="5"/>
        <v>0</v>
      </c>
      <c r="N200" s="67">
        <f>M200*'dofinansowanie umów o pracę'!$F$6</f>
        <v>0</v>
      </c>
      <c r="Q200" s="12"/>
      <c r="R200" s="12"/>
      <c r="S200" s="12"/>
      <c r="T200" s="12">
        <f t="shared" si="4"/>
        <v>10</v>
      </c>
    </row>
    <row r="201" spans="1:20" customFormat="1" x14ac:dyDescent="0.25">
      <c r="A201" s="49">
        <v>193</v>
      </c>
      <c r="B201" s="55"/>
      <c r="C201" s="55"/>
      <c r="D201" s="53"/>
      <c r="E201" s="56"/>
      <c r="F201" s="57">
        <v>0</v>
      </c>
      <c r="G201" s="57">
        <v>0</v>
      </c>
      <c r="H201" s="58">
        <v>1</v>
      </c>
      <c r="I201" s="57">
        <v>0</v>
      </c>
      <c r="J201" s="64">
        <f>ROUND(IF(F201&gt;=2800,2800*'dofinansowanie umów o pracę'!$D$8,F201*'dofinansowanie umów o pracę'!$D$8),2)</f>
        <v>0</v>
      </c>
      <c r="K201" s="67">
        <f>IFERROR(ROUND(IF(F201&gt;2800,G201/F201*2800,G201)*H201*'dofinansowanie umów o pracę'!$D$8,2),0)</f>
        <v>0</v>
      </c>
      <c r="L201" s="67">
        <f>ROUND(IF(F201&gt;2800,I201/F201*2800,I201)*H201*'dofinansowanie umów o pracę'!$D$8,2)</f>
        <v>0</v>
      </c>
      <c r="M201" s="67">
        <f t="shared" si="5"/>
        <v>0</v>
      </c>
      <c r="N201" s="67">
        <f>M201*'dofinansowanie umów o pracę'!$F$6</f>
        <v>0</v>
      </c>
      <c r="Q201" s="12"/>
      <c r="R201" s="12"/>
      <c r="S201" s="12"/>
      <c r="T201" s="12">
        <f t="shared" ref="T201:T257" si="6">IFERROR(MOD(9*MID(D201,1,1)+7*MID(D201,2,1)+3*MID(D201,3,1)+MID(D201,4,1)+9*MID(D201,5,1)+7*MID(D201,6,1)+3*MID(D201,7,1)+MID(D201,8,1)+9*MID(D201,9,1)+7*MID(D201,10,1),10),10)</f>
        <v>10</v>
      </c>
    </row>
    <row r="202" spans="1:20" x14ac:dyDescent="0.25">
      <c r="A202" s="49">
        <v>194</v>
      </c>
      <c r="B202" s="55"/>
      <c r="C202" s="55"/>
      <c r="D202" s="53"/>
      <c r="E202" s="56"/>
      <c r="F202" s="57">
        <v>0</v>
      </c>
      <c r="G202" s="57">
        <v>0</v>
      </c>
      <c r="H202" s="58">
        <v>1</v>
      </c>
      <c r="I202" s="57">
        <v>0</v>
      </c>
      <c r="J202" s="64">
        <f>ROUND(IF(F202&gt;=2800,2800*'dofinansowanie umów o pracę'!$D$8,F202*'dofinansowanie umów o pracę'!$D$8),2)</f>
        <v>0</v>
      </c>
      <c r="K202" s="67">
        <f>IFERROR(ROUND(IF(F202&gt;2800,G202/F202*2800,G202)*H202*'dofinansowanie umów o pracę'!$D$8,2),0)</f>
        <v>0</v>
      </c>
      <c r="L202" s="67">
        <f>ROUND(IF(F202&gt;2800,I202/F202*2800,I202)*H202*'dofinansowanie umów o pracę'!$D$8,2)</f>
        <v>0</v>
      </c>
      <c r="M202" s="67">
        <f t="shared" ref="M202:M257" si="7">L202+J202-IFERROR((1-H202)*G202/F202*J202,0)</f>
        <v>0</v>
      </c>
      <c r="N202" s="67">
        <f>M202*'dofinansowanie umów o pracę'!$F$6</f>
        <v>0</v>
      </c>
      <c r="Q202" s="18"/>
      <c r="R202" s="18"/>
      <c r="S202" s="18"/>
      <c r="T202" s="12">
        <f t="shared" si="6"/>
        <v>10</v>
      </c>
    </row>
    <row r="203" spans="1:20" x14ac:dyDescent="0.25">
      <c r="A203" s="49">
        <v>195</v>
      </c>
      <c r="B203" s="55"/>
      <c r="C203" s="55"/>
      <c r="D203" s="53"/>
      <c r="E203" s="56"/>
      <c r="F203" s="57">
        <v>0</v>
      </c>
      <c r="G203" s="57">
        <v>0</v>
      </c>
      <c r="H203" s="58">
        <v>1</v>
      </c>
      <c r="I203" s="57">
        <v>0</v>
      </c>
      <c r="J203" s="64">
        <f>ROUND(IF(F203&gt;=2800,2800*'dofinansowanie umów o pracę'!$D$8,F203*'dofinansowanie umów o pracę'!$D$8),2)</f>
        <v>0</v>
      </c>
      <c r="K203" s="67">
        <f>IFERROR(ROUND(IF(F203&gt;2800,G203/F203*2800,G203)*H203*'dofinansowanie umów o pracę'!$D$8,2),0)</f>
        <v>0</v>
      </c>
      <c r="L203" s="67">
        <f>ROUND(IF(F203&gt;2800,I203/F203*2800,I203)*H203*'dofinansowanie umów o pracę'!$D$8,2)</f>
        <v>0</v>
      </c>
      <c r="M203" s="67">
        <f t="shared" si="7"/>
        <v>0</v>
      </c>
      <c r="N203" s="67">
        <f>M203*'dofinansowanie umów o pracę'!$F$6</f>
        <v>0</v>
      </c>
      <c r="Q203" s="18"/>
      <c r="R203" s="18"/>
      <c r="S203" s="18"/>
      <c r="T203" s="12">
        <f t="shared" si="6"/>
        <v>10</v>
      </c>
    </row>
    <row r="204" spans="1:20" x14ac:dyDescent="0.25">
      <c r="A204" s="49">
        <v>196</v>
      </c>
      <c r="B204" s="55"/>
      <c r="C204" s="55"/>
      <c r="D204" s="53"/>
      <c r="E204" s="56"/>
      <c r="F204" s="57">
        <v>0</v>
      </c>
      <c r="G204" s="57">
        <v>0</v>
      </c>
      <c r="H204" s="58">
        <v>1</v>
      </c>
      <c r="I204" s="57">
        <v>0</v>
      </c>
      <c r="J204" s="64">
        <f>ROUND(IF(F204&gt;=2800,2800*'dofinansowanie umów o pracę'!$D$8,F204*'dofinansowanie umów o pracę'!$D$8),2)</f>
        <v>0</v>
      </c>
      <c r="K204" s="67">
        <f>IFERROR(ROUND(IF(F204&gt;2800,G204/F204*2800,G204)*H204*'dofinansowanie umów o pracę'!$D$8,2),0)</f>
        <v>0</v>
      </c>
      <c r="L204" s="67">
        <f>ROUND(IF(F204&gt;2800,I204/F204*2800,I204)*H204*'dofinansowanie umów o pracę'!$D$8,2)</f>
        <v>0</v>
      </c>
      <c r="M204" s="67">
        <f t="shared" si="7"/>
        <v>0</v>
      </c>
      <c r="N204" s="67">
        <f>M204*'dofinansowanie umów o pracę'!$F$6</f>
        <v>0</v>
      </c>
      <c r="Q204" s="18"/>
      <c r="R204" s="18"/>
      <c r="S204" s="18"/>
      <c r="T204" s="12">
        <f t="shared" si="6"/>
        <v>10</v>
      </c>
    </row>
    <row r="205" spans="1:20" x14ac:dyDescent="0.25">
      <c r="A205" s="49">
        <v>197</v>
      </c>
      <c r="B205" s="55"/>
      <c r="C205" s="55"/>
      <c r="D205" s="53"/>
      <c r="E205" s="56"/>
      <c r="F205" s="57">
        <v>0</v>
      </c>
      <c r="G205" s="57">
        <v>0</v>
      </c>
      <c r="H205" s="58">
        <v>1</v>
      </c>
      <c r="I205" s="57">
        <v>0</v>
      </c>
      <c r="J205" s="64">
        <f>ROUND(IF(F205&gt;=2800,2800*'dofinansowanie umów o pracę'!$D$8,F205*'dofinansowanie umów o pracę'!$D$8),2)</f>
        <v>0</v>
      </c>
      <c r="K205" s="67">
        <f>IFERROR(ROUND(IF(F205&gt;2800,G205/F205*2800,G205)*H205*'dofinansowanie umów o pracę'!$D$8,2),0)</f>
        <v>0</v>
      </c>
      <c r="L205" s="67">
        <f>ROUND(IF(F205&gt;2800,I205/F205*2800,I205)*H205*'dofinansowanie umów o pracę'!$D$8,2)</f>
        <v>0</v>
      </c>
      <c r="M205" s="67">
        <f t="shared" si="7"/>
        <v>0</v>
      </c>
      <c r="N205" s="67">
        <f>M205*'dofinansowanie umów o pracę'!$F$6</f>
        <v>0</v>
      </c>
      <c r="Q205" s="18"/>
      <c r="R205" s="18"/>
      <c r="S205" s="18"/>
      <c r="T205" s="12">
        <f t="shared" si="6"/>
        <v>10</v>
      </c>
    </row>
    <row r="206" spans="1:20" x14ac:dyDescent="0.25">
      <c r="A206" s="49">
        <v>198</v>
      </c>
      <c r="B206" s="55"/>
      <c r="C206" s="55"/>
      <c r="D206" s="53"/>
      <c r="E206" s="56"/>
      <c r="F206" s="57">
        <v>0</v>
      </c>
      <c r="G206" s="57">
        <v>0</v>
      </c>
      <c r="H206" s="58">
        <v>1</v>
      </c>
      <c r="I206" s="57">
        <v>0</v>
      </c>
      <c r="J206" s="64">
        <f>ROUND(IF(F206&gt;=2800,2800*'dofinansowanie umów o pracę'!$D$8,F206*'dofinansowanie umów o pracę'!$D$8),2)</f>
        <v>0</v>
      </c>
      <c r="K206" s="67">
        <f>IFERROR(ROUND(IF(F206&gt;2800,G206/F206*2800,G206)*H206*'dofinansowanie umów o pracę'!$D$8,2),0)</f>
        <v>0</v>
      </c>
      <c r="L206" s="67">
        <f>ROUND(IF(F206&gt;2800,I206/F206*2800,I206)*H206*'dofinansowanie umów o pracę'!$D$8,2)</f>
        <v>0</v>
      </c>
      <c r="M206" s="67">
        <f t="shared" si="7"/>
        <v>0</v>
      </c>
      <c r="N206" s="67">
        <f>M206*'dofinansowanie umów o pracę'!$F$6</f>
        <v>0</v>
      </c>
      <c r="Q206" s="18"/>
      <c r="R206" s="18"/>
      <c r="S206" s="18"/>
      <c r="T206" s="12">
        <f t="shared" si="6"/>
        <v>10</v>
      </c>
    </row>
    <row r="207" spans="1:20" x14ac:dyDescent="0.25">
      <c r="A207" s="49">
        <v>199</v>
      </c>
      <c r="B207" s="55"/>
      <c r="C207" s="55"/>
      <c r="D207" s="53"/>
      <c r="E207" s="56"/>
      <c r="F207" s="57">
        <v>0</v>
      </c>
      <c r="G207" s="57">
        <v>0</v>
      </c>
      <c r="H207" s="58">
        <v>1</v>
      </c>
      <c r="I207" s="57">
        <v>0</v>
      </c>
      <c r="J207" s="64">
        <f>ROUND(IF(F207&gt;=2800,2800*'dofinansowanie umów o pracę'!$D$8,F207*'dofinansowanie umów o pracę'!$D$8),2)</f>
        <v>0</v>
      </c>
      <c r="K207" s="67">
        <f>IFERROR(ROUND(IF(F207&gt;2800,G207/F207*2800,G207)*H207*'dofinansowanie umów o pracę'!$D$8,2),0)</f>
        <v>0</v>
      </c>
      <c r="L207" s="67">
        <f>ROUND(IF(F207&gt;2800,I207/F207*2800,I207)*H207*'dofinansowanie umów o pracę'!$D$8,2)</f>
        <v>0</v>
      </c>
      <c r="M207" s="67">
        <f t="shared" si="7"/>
        <v>0</v>
      </c>
      <c r="N207" s="67">
        <f>M207*'dofinansowanie umów o pracę'!$F$6</f>
        <v>0</v>
      </c>
      <c r="Q207" s="18"/>
      <c r="R207" s="18"/>
      <c r="S207" s="18"/>
      <c r="T207" s="12">
        <f t="shared" si="6"/>
        <v>10</v>
      </c>
    </row>
    <row r="208" spans="1:20" x14ac:dyDescent="0.25">
      <c r="A208" s="49">
        <v>200</v>
      </c>
      <c r="B208" s="55"/>
      <c r="C208" s="55"/>
      <c r="D208" s="53"/>
      <c r="E208" s="56"/>
      <c r="F208" s="57">
        <v>0</v>
      </c>
      <c r="G208" s="57">
        <v>0</v>
      </c>
      <c r="H208" s="58">
        <v>1</v>
      </c>
      <c r="I208" s="57">
        <v>0</v>
      </c>
      <c r="J208" s="64">
        <f>ROUND(IF(F208&gt;=2800,2800*'dofinansowanie umów o pracę'!$D$8,F208*'dofinansowanie umów o pracę'!$D$8),2)</f>
        <v>0</v>
      </c>
      <c r="K208" s="67">
        <f>IFERROR(ROUND(IF(F208&gt;2800,G208/F208*2800,G208)*H208*'dofinansowanie umów o pracę'!$D$8,2),0)</f>
        <v>0</v>
      </c>
      <c r="L208" s="67">
        <f>ROUND(IF(F208&gt;2800,I208/F208*2800,I208)*H208*'dofinansowanie umów o pracę'!$D$8,2)</f>
        <v>0</v>
      </c>
      <c r="M208" s="67">
        <f t="shared" si="7"/>
        <v>0</v>
      </c>
      <c r="N208" s="67">
        <f>M208*'dofinansowanie umów o pracę'!$F$6</f>
        <v>0</v>
      </c>
      <c r="Q208" s="18"/>
      <c r="R208" s="18"/>
      <c r="S208" s="18"/>
      <c r="T208" s="12">
        <f t="shared" si="6"/>
        <v>10</v>
      </c>
    </row>
    <row r="209" spans="1:20" x14ac:dyDescent="0.25">
      <c r="A209" s="49">
        <v>201</v>
      </c>
      <c r="B209" s="55"/>
      <c r="C209" s="55"/>
      <c r="D209" s="53"/>
      <c r="E209" s="56"/>
      <c r="F209" s="57">
        <v>0</v>
      </c>
      <c r="G209" s="57">
        <v>0</v>
      </c>
      <c r="H209" s="58">
        <v>1</v>
      </c>
      <c r="I209" s="57">
        <v>0</v>
      </c>
      <c r="J209" s="64">
        <f>ROUND(IF(F209&gt;=2800,2800*'dofinansowanie umów o pracę'!$D$8,F209*'dofinansowanie umów o pracę'!$D$8),2)</f>
        <v>0</v>
      </c>
      <c r="K209" s="67">
        <f>IFERROR(ROUND(IF(F209&gt;2800,G209/F209*2800,G209)*H209*'dofinansowanie umów o pracę'!$D$8,2),0)</f>
        <v>0</v>
      </c>
      <c r="L209" s="67">
        <f>ROUND(IF(F209&gt;2800,I209/F209*2800,I209)*H209*'dofinansowanie umów o pracę'!$D$8,2)</f>
        <v>0</v>
      </c>
      <c r="M209" s="67">
        <f t="shared" si="7"/>
        <v>0</v>
      </c>
      <c r="N209" s="67">
        <f>M209*'dofinansowanie umów o pracę'!$F$6</f>
        <v>0</v>
      </c>
      <c r="Q209" s="18"/>
      <c r="R209" s="18"/>
      <c r="S209" s="18"/>
      <c r="T209" s="12">
        <f t="shared" si="6"/>
        <v>10</v>
      </c>
    </row>
    <row r="210" spans="1:20" x14ac:dyDescent="0.25">
      <c r="A210" s="49">
        <v>202</v>
      </c>
      <c r="B210" s="55"/>
      <c r="C210" s="55"/>
      <c r="D210" s="53"/>
      <c r="E210" s="56"/>
      <c r="F210" s="57">
        <v>0</v>
      </c>
      <c r="G210" s="57">
        <v>0</v>
      </c>
      <c r="H210" s="58">
        <v>1</v>
      </c>
      <c r="I210" s="57">
        <v>0</v>
      </c>
      <c r="J210" s="64">
        <f>ROUND(IF(F210&gt;=2800,2800*'dofinansowanie umów o pracę'!$D$8,F210*'dofinansowanie umów o pracę'!$D$8),2)</f>
        <v>0</v>
      </c>
      <c r="K210" s="67">
        <f>IFERROR(ROUND(IF(F210&gt;2800,G210/F210*2800,G210)*H210*'dofinansowanie umów o pracę'!$D$8,2),0)</f>
        <v>0</v>
      </c>
      <c r="L210" s="67">
        <f>ROUND(IF(F210&gt;2800,I210/F210*2800,I210)*H210*'dofinansowanie umów o pracę'!$D$8,2)</f>
        <v>0</v>
      </c>
      <c r="M210" s="67">
        <f t="shared" si="7"/>
        <v>0</v>
      </c>
      <c r="N210" s="67">
        <f>M210*'dofinansowanie umów o pracę'!$F$6</f>
        <v>0</v>
      </c>
      <c r="Q210" s="18"/>
      <c r="R210" s="18"/>
      <c r="S210" s="18"/>
      <c r="T210" s="12">
        <f t="shared" si="6"/>
        <v>10</v>
      </c>
    </row>
    <row r="211" spans="1:20" x14ac:dyDescent="0.25">
      <c r="A211" s="49">
        <v>203</v>
      </c>
      <c r="B211" s="55"/>
      <c r="C211" s="55"/>
      <c r="D211" s="53"/>
      <c r="E211" s="56"/>
      <c r="F211" s="57">
        <v>0</v>
      </c>
      <c r="G211" s="57">
        <v>0</v>
      </c>
      <c r="H211" s="58">
        <v>1</v>
      </c>
      <c r="I211" s="57">
        <v>0</v>
      </c>
      <c r="J211" s="64">
        <f>ROUND(IF(F211&gt;=2800,2800*'dofinansowanie umów o pracę'!$D$8,F211*'dofinansowanie umów o pracę'!$D$8),2)</f>
        <v>0</v>
      </c>
      <c r="K211" s="67">
        <f>IFERROR(ROUND(IF(F211&gt;2800,G211/F211*2800,G211)*H211*'dofinansowanie umów o pracę'!$D$8,2),0)</f>
        <v>0</v>
      </c>
      <c r="L211" s="67">
        <f>ROUND(IF(F211&gt;2800,I211/F211*2800,I211)*H211*'dofinansowanie umów o pracę'!$D$8,2)</f>
        <v>0</v>
      </c>
      <c r="M211" s="67">
        <f t="shared" si="7"/>
        <v>0</v>
      </c>
      <c r="N211" s="67">
        <f>M211*'dofinansowanie umów o pracę'!$F$6</f>
        <v>0</v>
      </c>
      <c r="Q211" s="18"/>
      <c r="R211" s="18"/>
      <c r="S211" s="18"/>
      <c r="T211" s="12">
        <f t="shared" si="6"/>
        <v>10</v>
      </c>
    </row>
    <row r="212" spans="1:20" x14ac:dyDescent="0.25">
      <c r="A212" s="49">
        <v>204</v>
      </c>
      <c r="B212" s="55"/>
      <c r="C212" s="55"/>
      <c r="D212" s="53"/>
      <c r="E212" s="56"/>
      <c r="F212" s="57">
        <v>0</v>
      </c>
      <c r="G212" s="57">
        <v>0</v>
      </c>
      <c r="H212" s="58">
        <v>1</v>
      </c>
      <c r="I212" s="57">
        <v>0</v>
      </c>
      <c r="J212" s="64">
        <f>ROUND(IF(F212&gt;=2800,2800*'dofinansowanie umów o pracę'!$D$8,F212*'dofinansowanie umów o pracę'!$D$8),2)</f>
        <v>0</v>
      </c>
      <c r="K212" s="67">
        <f>IFERROR(ROUND(IF(F212&gt;2800,G212/F212*2800,G212)*H212*'dofinansowanie umów o pracę'!$D$8,2),0)</f>
        <v>0</v>
      </c>
      <c r="L212" s="67">
        <f>ROUND(IF(F212&gt;2800,I212/F212*2800,I212)*H212*'dofinansowanie umów o pracę'!$D$8,2)</f>
        <v>0</v>
      </c>
      <c r="M212" s="67">
        <f t="shared" si="7"/>
        <v>0</v>
      </c>
      <c r="N212" s="67">
        <f>M212*'dofinansowanie umów o pracę'!$F$6</f>
        <v>0</v>
      </c>
      <c r="Q212" s="18"/>
      <c r="R212" s="18"/>
      <c r="S212" s="18"/>
      <c r="T212" s="12">
        <f t="shared" si="6"/>
        <v>10</v>
      </c>
    </row>
    <row r="213" spans="1:20" x14ac:dyDescent="0.25">
      <c r="A213" s="49">
        <v>205</v>
      </c>
      <c r="B213" s="55"/>
      <c r="C213" s="55"/>
      <c r="D213" s="53"/>
      <c r="E213" s="56"/>
      <c r="F213" s="57">
        <v>0</v>
      </c>
      <c r="G213" s="57">
        <v>0</v>
      </c>
      <c r="H213" s="58">
        <v>1</v>
      </c>
      <c r="I213" s="57">
        <v>0</v>
      </c>
      <c r="J213" s="64">
        <f>ROUND(IF(F213&gt;=2800,2800*'dofinansowanie umów o pracę'!$D$8,F213*'dofinansowanie umów o pracę'!$D$8),2)</f>
        <v>0</v>
      </c>
      <c r="K213" s="67">
        <f>IFERROR(ROUND(IF(F213&gt;2800,G213/F213*2800,G213)*H213*'dofinansowanie umów o pracę'!$D$8,2),0)</f>
        <v>0</v>
      </c>
      <c r="L213" s="67">
        <f>ROUND(IF(F213&gt;2800,I213/F213*2800,I213)*H213*'dofinansowanie umów o pracę'!$D$8,2)</f>
        <v>0</v>
      </c>
      <c r="M213" s="67">
        <f t="shared" si="7"/>
        <v>0</v>
      </c>
      <c r="N213" s="67">
        <f>M213*'dofinansowanie umów o pracę'!$F$6</f>
        <v>0</v>
      </c>
      <c r="Q213" s="18"/>
      <c r="R213" s="18"/>
      <c r="S213" s="18"/>
      <c r="T213" s="12">
        <f t="shared" si="6"/>
        <v>10</v>
      </c>
    </row>
    <row r="214" spans="1:20" ht="15.75" x14ac:dyDescent="0.25">
      <c r="A214" s="49">
        <v>206</v>
      </c>
      <c r="B214" s="59"/>
      <c r="C214" s="59"/>
      <c r="D214" s="59"/>
      <c r="E214" s="59"/>
      <c r="F214" s="57">
        <v>0</v>
      </c>
      <c r="G214" s="57">
        <v>0</v>
      </c>
      <c r="H214" s="58">
        <v>1</v>
      </c>
      <c r="I214" s="57">
        <v>0</v>
      </c>
      <c r="J214" s="64">
        <f>ROUND(IF(F214&gt;=2800,2800*'dofinansowanie umów o pracę'!$D$8,F214*'dofinansowanie umów o pracę'!$D$8),2)</f>
        <v>0</v>
      </c>
      <c r="K214" s="67">
        <f>IFERROR(ROUND(IF(F214&gt;2800,G214/F214*2800,G214)*H214*'dofinansowanie umów o pracę'!$D$8,2),0)</f>
        <v>0</v>
      </c>
      <c r="L214" s="67">
        <f>ROUND(IF(F214&gt;2800,I214/F214*2800,I214)*H214*'dofinansowanie umów o pracę'!$D$8,2)</f>
        <v>0</v>
      </c>
      <c r="M214" s="67">
        <f t="shared" si="7"/>
        <v>0</v>
      </c>
      <c r="N214" s="67">
        <f>M214*'dofinansowanie umów o pracę'!$F$6</f>
        <v>0</v>
      </c>
      <c r="Q214" s="18"/>
      <c r="R214" s="18"/>
      <c r="S214" s="18"/>
      <c r="T214" s="12">
        <f t="shared" si="6"/>
        <v>10</v>
      </c>
    </row>
    <row r="215" spans="1:20" ht="15.75" x14ac:dyDescent="0.25">
      <c r="A215" s="49">
        <v>207</v>
      </c>
      <c r="B215" s="59"/>
      <c r="C215" s="59"/>
      <c r="D215" s="59"/>
      <c r="E215" s="59"/>
      <c r="F215" s="57">
        <v>0</v>
      </c>
      <c r="G215" s="57">
        <v>0</v>
      </c>
      <c r="H215" s="58">
        <v>1</v>
      </c>
      <c r="I215" s="57">
        <v>0</v>
      </c>
      <c r="J215" s="64">
        <f>ROUND(IF(F215&gt;=2800,2800*'dofinansowanie umów o pracę'!$D$8,F215*'dofinansowanie umów o pracę'!$D$8),2)</f>
        <v>0</v>
      </c>
      <c r="K215" s="67">
        <f>IFERROR(ROUND(IF(F215&gt;2800,G215/F215*2800,G215)*H215*'dofinansowanie umów o pracę'!$D$8,2),0)</f>
        <v>0</v>
      </c>
      <c r="L215" s="67">
        <f>ROUND(IF(F215&gt;2800,I215/F215*2800,I215)*H215*'dofinansowanie umów o pracę'!$D$8,2)</f>
        <v>0</v>
      </c>
      <c r="M215" s="67">
        <f t="shared" si="7"/>
        <v>0</v>
      </c>
      <c r="N215" s="67">
        <f>M215*'dofinansowanie umów o pracę'!$F$6</f>
        <v>0</v>
      </c>
      <c r="Q215" s="18"/>
      <c r="R215" s="18"/>
      <c r="S215" s="18"/>
      <c r="T215" s="12">
        <f t="shared" si="6"/>
        <v>10</v>
      </c>
    </row>
    <row r="216" spans="1:20" ht="15.75" x14ac:dyDescent="0.25">
      <c r="A216" s="49">
        <v>208</v>
      </c>
      <c r="B216" s="59"/>
      <c r="C216" s="59"/>
      <c r="D216" s="59"/>
      <c r="E216" s="59"/>
      <c r="F216" s="57">
        <v>0</v>
      </c>
      <c r="G216" s="57">
        <v>0</v>
      </c>
      <c r="H216" s="58">
        <v>1</v>
      </c>
      <c r="I216" s="57">
        <v>0</v>
      </c>
      <c r="J216" s="64">
        <f>ROUND(IF(F216&gt;=2800,2800*'dofinansowanie umów o pracę'!$D$8,F216*'dofinansowanie umów o pracę'!$D$8),2)</f>
        <v>0</v>
      </c>
      <c r="K216" s="67">
        <f>IFERROR(ROUND(IF(F216&gt;2800,G216/F216*2800,G216)*H216*'dofinansowanie umów o pracę'!$D$8,2),0)</f>
        <v>0</v>
      </c>
      <c r="L216" s="67">
        <f>ROUND(IF(F216&gt;2800,I216/F216*2800,I216)*H216*'dofinansowanie umów o pracę'!$D$8,2)</f>
        <v>0</v>
      </c>
      <c r="M216" s="67">
        <f t="shared" si="7"/>
        <v>0</v>
      </c>
      <c r="N216" s="67">
        <f>M216*'dofinansowanie umów o pracę'!$F$6</f>
        <v>0</v>
      </c>
      <c r="Q216" s="18"/>
      <c r="R216" s="18"/>
      <c r="S216" s="18"/>
      <c r="T216" s="12">
        <f t="shared" si="6"/>
        <v>10</v>
      </c>
    </row>
    <row r="217" spans="1:20" ht="15.75" x14ac:dyDescent="0.25">
      <c r="A217" s="49">
        <v>209</v>
      </c>
      <c r="B217" s="59"/>
      <c r="C217" s="59"/>
      <c r="D217" s="59"/>
      <c r="E217" s="59"/>
      <c r="F217" s="57">
        <v>0</v>
      </c>
      <c r="G217" s="57">
        <v>0</v>
      </c>
      <c r="H217" s="58">
        <v>1</v>
      </c>
      <c r="I217" s="57">
        <v>0</v>
      </c>
      <c r="J217" s="64">
        <f>ROUND(IF(F217&gt;=2800,2800*'dofinansowanie umów o pracę'!$D$8,F217*'dofinansowanie umów o pracę'!$D$8),2)</f>
        <v>0</v>
      </c>
      <c r="K217" s="67">
        <f>IFERROR(ROUND(IF(F217&gt;2800,G217/F217*2800,G217)*H217*'dofinansowanie umów o pracę'!$D$8,2),0)</f>
        <v>0</v>
      </c>
      <c r="L217" s="67">
        <f>ROUND(IF(F217&gt;2800,I217/F217*2800,I217)*H217*'dofinansowanie umów o pracę'!$D$8,2)</f>
        <v>0</v>
      </c>
      <c r="M217" s="67">
        <f t="shared" si="7"/>
        <v>0</v>
      </c>
      <c r="N217" s="67">
        <f>M217*'dofinansowanie umów o pracę'!$F$6</f>
        <v>0</v>
      </c>
      <c r="Q217" s="18"/>
      <c r="R217" s="18"/>
      <c r="S217" s="18"/>
      <c r="T217" s="12">
        <f t="shared" si="6"/>
        <v>10</v>
      </c>
    </row>
    <row r="218" spans="1:20" ht="15.75" x14ac:dyDescent="0.25">
      <c r="A218" s="49">
        <v>210</v>
      </c>
      <c r="B218" s="59"/>
      <c r="C218" s="59"/>
      <c r="D218" s="59"/>
      <c r="E218" s="59"/>
      <c r="F218" s="57">
        <v>0</v>
      </c>
      <c r="G218" s="57">
        <v>0</v>
      </c>
      <c r="H218" s="58">
        <v>1</v>
      </c>
      <c r="I218" s="57">
        <v>0</v>
      </c>
      <c r="J218" s="64">
        <f>ROUND(IF(F218&gt;=2800,2800*'dofinansowanie umów o pracę'!$D$8,F218*'dofinansowanie umów o pracę'!$D$8),2)</f>
        <v>0</v>
      </c>
      <c r="K218" s="67">
        <f>IFERROR(ROUND(IF(F218&gt;2800,G218/F218*2800,G218)*H218*'dofinansowanie umów o pracę'!$D$8,2),0)</f>
        <v>0</v>
      </c>
      <c r="L218" s="67">
        <f>ROUND(IF(F218&gt;2800,I218/F218*2800,I218)*H218*'dofinansowanie umów o pracę'!$D$8,2)</f>
        <v>0</v>
      </c>
      <c r="M218" s="67">
        <f t="shared" si="7"/>
        <v>0</v>
      </c>
      <c r="N218" s="67">
        <f>M218*'dofinansowanie umów o pracę'!$F$6</f>
        <v>0</v>
      </c>
      <c r="Q218" s="18"/>
      <c r="R218" s="18"/>
      <c r="S218" s="18"/>
      <c r="T218" s="12">
        <f t="shared" si="6"/>
        <v>10</v>
      </c>
    </row>
    <row r="219" spans="1:20" ht="15.75" x14ac:dyDescent="0.25">
      <c r="A219" s="49">
        <v>211</v>
      </c>
      <c r="B219" s="59"/>
      <c r="C219" s="59"/>
      <c r="D219" s="59"/>
      <c r="E219" s="59"/>
      <c r="F219" s="57">
        <v>0</v>
      </c>
      <c r="G219" s="57">
        <v>0</v>
      </c>
      <c r="H219" s="58">
        <v>1</v>
      </c>
      <c r="I219" s="57">
        <v>0</v>
      </c>
      <c r="J219" s="64">
        <f>ROUND(IF(F219&gt;=2800,2800*'dofinansowanie umów o pracę'!$D$8,F219*'dofinansowanie umów o pracę'!$D$8),2)</f>
        <v>0</v>
      </c>
      <c r="K219" s="67">
        <f>IFERROR(ROUND(IF(F219&gt;2800,G219/F219*2800,G219)*H219*'dofinansowanie umów o pracę'!$D$8,2),0)</f>
        <v>0</v>
      </c>
      <c r="L219" s="67">
        <f>ROUND(IF(F219&gt;2800,I219/F219*2800,I219)*H219*'dofinansowanie umów o pracę'!$D$8,2)</f>
        <v>0</v>
      </c>
      <c r="M219" s="67">
        <f t="shared" si="7"/>
        <v>0</v>
      </c>
      <c r="N219" s="67">
        <f>M219*'dofinansowanie umów o pracę'!$F$6</f>
        <v>0</v>
      </c>
      <c r="Q219" s="18"/>
      <c r="R219" s="18"/>
      <c r="S219" s="18"/>
      <c r="T219" s="12">
        <f t="shared" si="6"/>
        <v>10</v>
      </c>
    </row>
    <row r="220" spans="1:20" ht="15.75" x14ac:dyDescent="0.25">
      <c r="A220" s="49">
        <v>212</v>
      </c>
      <c r="B220" s="59"/>
      <c r="C220" s="59"/>
      <c r="D220" s="59"/>
      <c r="E220" s="59"/>
      <c r="F220" s="57">
        <v>0</v>
      </c>
      <c r="G220" s="57">
        <v>0</v>
      </c>
      <c r="H220" s="58">
        <v>1</v>
      </c>
      <c r="I220" s="57">
        <v>0</v>
      </c>
      <c r="J220" s="64">
        <f>ROUND(IF(F220&gt;=2800,2800*'dofinansowanie umów o pracę'!$D$8,F220*'dofinansowanie umów o pracę'!$D$8),2)</f>
        <v>0</v>
      </c>
      <c r="K220" s="67">
        <f>IFERROR(ROUND(IF(F220&gt;2800,G220/F220*2800,G220)*H220*'dofinansowanie umów o pracę'!$D$8,2),0)</f>
        <v>0</v>
      </c>
      <c r="L220" s="67">
        <f>ROUND(IF(F220&gt;2800,I220/F220*2800,I220)*H220*'dofinansowanie umów o pracę'!$D$8,2)</f>
        <v>0</v>
      </c>
      <c r="M220" s="67">
        <f t="shared" si="7"/>
        <v>0</v>
      </c>
      <c r="N220" s="67">
        <f>M220*'dofinansowanie umów o pracę'!$F$6</f>
        <v>0</v>
      </c>
      <c r="Q220" s="18"/>
      <c r="R220" s="18"/>
      <c r="S220" s="18"/>
      <c r="T220" s="12">
        <f t="shared" si="6"/>
        <v>10</v>
      </c>
    </row>
    <row r="221" spans="1:20" ht="15.75" x14ac:dyDescent="0.25">
      <c r="A221" s="49">
        <v>213</v>
      </c>
      <c r="B221" s="59"/>
      <c r="C221" s="59"/>
      <c r="D221" s="59"/>
      <c r="E221" s="59"/>
      <c r="F221" s="57">
        <v>0</v>
      </c>
      <c r="G221" s="57">
        <v>0</v>
      </c>
      <c r="H221" s="58">
        <v>1</v>
      </c>
      <c r="I221" s="57">
        <v>0</v>
      </c>
      <c r="J221" s="64">
        <f>ROUND(IF(F221&gt;=2800,2800*'dofinansowanie umów o pracę'!$D$8,F221*'dofinansowanie umów o pracę'!$D$8),2)</f>
        <v>0</v>
      </c>
      <c r="K221" s="67">
        <f>IFERROR(ROUND(IF(F221&gt;2800,G221/F221*2800,G221)*H221*'dofinansowanie umów o pracę'!$D$8,2),0)</f>
        <v>0</v>
      </c>
      <c r="L221" s="67">
        <f>ROUND(IF(F221&gt;2800,I221/F221*2800,I221)*H221*'dofinansowanie umów o pracę'!$D$8,2)</f>
        <v>0</v>
      </c>
      <c r="M221" s="67">
        <f t="shared" si="7"/>
        <v>0</v>
      </c>
      <c r="N221" s="67">
        <f>M221*'dofinansowanie umów o pracę'!$F$6</f>
        <v>0</v>
      </c>
      <c r="Q221" s="18"/>
      <c r="R221" s="18"/>
      <c r="S221" s="18"/>
      <c r="T221" s="12">
        <f t="shared" si="6"/>
        <v>10</v>
      </c>
    </row>
    <row r="222" spans="1:20" ht="15.75" x14ac:dyDescent="0.25">
      <c r="A222" s="49">
        <v>214</v>
      </c>
      <c r="B222" s="59"/>
      <c r="C222" s="59"/>
      <c r="D222" s="59"/>
      <c r="E222" s="59"/>
      <c r="F222" s="57">
        <v>0</v>
      </c>
      <c r="G222" s="57">
        <v>0</v>
      </c>
      <c r="H222" s="58">
        <v>1</v>
      </c>
      <c r="I222" s="57">
        <v>0</v>
      </c>
      <c r="J222" s="64">
        <f>ROUND(IF(F222&gt;=2800,2800*'dofinansowanie umów o pracę'!$D$8,F222*'dofinansowanie umów o pracę'!$D$8),2)</f>
        <v>0</v>
      </c>
      <c r="K222" s="67">
        <f>IFERROR(ROUND(IF(F222&gt;2800,G222/F222*2800,G222)*H222*'dofinansowanie umów o pracę'!$D$8,2),0)</f>
        <v>0</v>
      </c>
      <c r="L222" s="67">
        <f>ROUND(IF(F222&gt;2800,I222/F222*2800,I222)*H222*'dofinansowanie umów o pracę'!$D$8,2)</f>
        <v>0</v>
      </c>
      <c r="M222" s="67">
        <f t="shared" si="7"/>
        <v>0</v>
      </c>
      <c r="N222" s="67">
        <f>M222*'dofinansowanie umów o pracę'!$F$6</f>
        <v>0</v>
      </c>
      <c r="Q222" s="18"/>
      <c r="R222" s="18"/>
      <c r="S222" s="18"/>
      <c r="T222" s="12">
        <f t="shared" si="6"/>
        <v>10</v>
      </c>
    </row>
    <row r="223" spans="1:20" ht="15.75" x14ac:dyDescent="0.25">
      <c r="A223" s="49">
        <v>215</v>
      </c>
      <c r="B223" s="59"/>
      <c r="C223" s="59"/>
      <c r="D223" s="59"/>
      <c r="E223" s="59"/>
      <c r="F223" s="57">
        <v>0</v>
      </c>
      <c r="G223" s="57">
        <v>0</v>
      </c>
      <c r="H223" s="58">
        <v>1</v>
      </c>
      <c r="I223" s="57">
        <v>0</v>
      </c>
      <c r="J223" s="64">
        <f>ROUND(IF(F223&gt;=2800,2800*'dofinansowanie umów o pracę'!$D$8,F223*'dofinansowanie umów o pracę'!$D$8),2)</f>
        <v>0</v>
      </c>
      <c r="K223" s="67">
        <f>IFERROR(ROUND(IF(F223&gt;2800,G223/F223*2800,G223)*H223*'dofinansowanie umów o pracę'!$D$8,2),0)</f>
        <v>0</v>
      </c>
      <c r="L223" s="67">
        <f>ROUND(IF(F223&gt;2800,I223/F223*2800,I223)*H223*'dofinansowanie umów o pracę'!$D$8,2)</f>
        <v>0</v>
      </c>
      <c r="M223" s="67">
        <f t="shared" si="7"/>
        <v>0</v>
      </c>
      <c r="N223" s="67">
        <f>M223*'dofinansowanie umów o pracę'!$F$6</f>
        <v>0</v>
      </c>
      <c r="Q223" s="18"/>
      <c r="R223" s="18"/>
      <c r="S223" s="18"/>
      <c r="T223" s="12">
        <f t="shared" si="6"/>
        <v>10</v>
      </c>
    </row>
    <row r="224" spans="1:20" ht="15.75" x14ac:dyDescent="0.25">
      <c r="A224" s="49">
        <v>216</v>
      </c>
      <c r="B224" s="59"/>
      <c r="C224" s="59"/>
      <c r="D224" s="59"/>
      <c r="E224" s="59"/>
      <c r="F224" s="57">
        <v>0</v>
      </c>
      <c r="G224" s="57">
        <v>0</v>
      </c>
      <c r="H224" s="58">
        <v>1</v>
      </c>
      <c r="I224" s="57">
        <v>0</v>
      </c>
      <c r="J224" s="64">
        <f>ROUND(IF(F224&gt;=2800,2800*'dofinansowanie umów o pracę'!$D$8,F224*'dofinansowanie umów o pracę'!$D$8),2)</f>
        <v>0</v>
      </c>
      <c r="K224" s="67">
        <f>IFERROR(ROUND(IF(F224&gt;2800,G224/F224*2800,G224)*H224*'dofinansowanie umów o pracę'!$D$8,2),0)</f>
        <v>0</v>
      </c>
      <c r="L224" s="67">
        <f>ROUND(IF(F224&gt;2800,I224/F224*2800,I224)*H224*'dofinansowanie umów o pracę'!$D$8,2)</f>
        <v>0</v>
      </c>
      <c r="M224" s="67">
        <f t="shared" si="7"/>
        <v>0</v>
      </c>
      <c r="N224" s="67">
        <f>M224*'dofinansowanie umów o pracę'!$F$6</f>
        <v>0</v>
      </c>
      <c r="Q224" s="18"/>
      <c r="R224" s="18"/>
      <c r="S224" s="18"/>
      <c r="T224" s="12">
        <f t="shared" si="6"/>
        <v>10</v>
      </c>
    </row>
    <row r="225" spans="1:20" ht="15.75" x14ac:dyDescent="0.25">
      <c r="A225" s="49">
        <v>217</v>
      </c>
      <c r="B225" s="59"/>
      <c r="C225" s="59"/>
      <c r="D225" s="59"/>
      <c r="E225" s="59"/>
      <c r="F225" s="57">
        <v>0</v>
      </c>
      <c r="G225" s="57">
        <v>0</v>
      </c>
      <c r="H225" s="58">
        <v>1</v>
      </c>
      <c r="I225" s="57">
        <v>0</v>
      </c>
      <c r="J225" s="64">
        <f>ROUND(IF(F225&gt;=2800,2800*'dofinansowanie umów o pracę'!$D$8,F225*'dofinansowanie umów o pracę'!$D$8),2)</f>
        <v>0</v>
      </c>
      <c r="K225" s="67">
        <f>IFERROR(ROUND(IF(F225&gt;2800,G225/F225*2800,G225)*H225*'dofinansowanie umów o pracę'!$D$8,2),0)</f>
        <v>0</v>
      </c>
      <c r="L225" s="67">
        <f>ROUND(IF(F225&gt;2800,I225/F225*2800,I225)*H225*'dofinansowanie umów o pracę'!$D$8,2)</f>
        <v>0</v>
      </c>
      <c r="M225" s="67">
        <f t="shared" si="7"/>
        <v>0</v>
      </c>
      <c r="N225" s="67">
        <f>M225*'dofinansowanie umów o pracę'!$F$6</f>
        <v>0</v>
      </c>
      <c r="Q225" s="18"/>
      <c r="R225" s="18"/>
      <c r="S225" s="18"/>
      <c r="T225" s="12">
        <f t="shared" si="6"/>
        <v>10</v>
      </c>
    </row>
    <row r="226" spans="1:20" ht="15.75" x14ac:dyDescent="0.25">
      <c r="A226" s="49">
        <v>218</v>
      </c>
      <c r="B226" s="59"/>
      <c r="C226" s="59"/>
      <c r="D226" s="59"/>
      <c r="E226" s="59"/>
      <c r="F226" s="57">
        <v>0</v>
      </c>
      <c r="G226" s="57">
        <v>0</v>
      </c>
      <c r="H226" s="58">
        <v>1</v>
      </c>
      <c r="I226" s="57">
        <v>0</v>
      </c>
      <c r="J226" s="64">
        <f>ROUND(IF(F226&gt;=2800,2800*'dofinansowanie umów o pracę'!$D$8,F226*'dofinansowanie umów o pracę'!$D$8),2)</f>
        <v>0</v>
      </c>
      <c r="K226" s="67">
        <f>IFERROR(ROUND(IF(F226&gt;2800,G226/F226*2800,G226)*H226*'dofinansowanie umów o pracę'!$D$8,2),0)</f>
        <v>0</v>
      </c>
      <c r="L226" s="67">
        <f>ROUND(IF(F226&gt;2800,I226/F226*2800,I226)*H226*'dofinansowanie umów o pracę'!$D$8,2)</f>
        <v>0</v>
      </c>
      <c r="M226" s="67">
        <f t="shared" si="7"/>
        <v>0</v>
      </c>
      <c r="N226" s="67">
        <f>M226*'dofinansowanie umów o pracę'!$F$6</f>
        <v>0</v>
      </c>
      <c r="Q226" s="18"/>
      <c r="R226" s="18"/>
      <c r="S226" s="18"/>
      <c r="T226" s="12">
        <f t="shared" si="6"/>
        <v>10</v>
      </c>
    </row>
    <row r="227" spans="1:20" x14ac:dyDescent="0.25">
      <c r="A227" s="49">
        <v>219</v>
      </c>
      <c r="B227" s="55"/>
      <c r="C227" s="55"/>
      <c r="D227" s="53"/>
      <c r="E227" s="56"/>
      <c r="F227" s="57">
        <v>0</v>
      </c>
      <c r="G227" s="57">
        <v>0</v>
      </c>
      <c r="H227" s="58">
        <v>1</v>
      </c>
      <c r="I227" s="57">
        <v>0</v>
      </c>
      <c r="J227" s="64">
        <f>ROUND(IF(F227&gt;=2800,2800*'dofinansowanie umów o pracę'!$D$8,F227*'dofinansowanie umów o pracę'!$D$8),2)</f>
        <v>0</v>
      </c>
      <c r="K227" s="67">
        <f>IFERROR(ROUND(IF(F227&gt;2800,G227/F227*2800,G227)*H227*'dofinansowanie umów o pracę'!$D$8,2),0)</f>
        <v>0</v>
      </c>
      <c r="L227" s="67">
        <f>ROUND(IF(F227&gt;2800,I227/F227*2800,I227)*H227*'dofinansowanie umów o pracę'!$D$8,2)</f>
        <v>0</v>
      </c>
      <c r="M227" s="67">
        <f t="shared" si="7"/>
        <v>0</v>
      </c>
      <c r="N227" s="67">
        <f>M227*'dofinansowanie umów o pracę'!$F$6</f>
        <v>0</v>
      </c>
      <c r="Q227" s="18"/>
      <c r="R227" s="18"/>
      <c r="S227" s="18"/>
      <c r="T227" s="12">
        <f t="shared" si="6"/>
        <v>10</v>
      </c>
    </row>
    <row r="228" spans="1:20" x14ac:dyDescent="0.25">
      <c r="A228" s="49">
        <v>220</v>
      </c>
      <c r="B228" s="55"/>
      <c r="C228" s="55"/>
      <c r="D228" s="53"/>
      <c r="E228" s="56"/>
      <c r="F228" s="57">
        <v>0</v>
      </c>
      <c r="G228" s="57">
        <v>0</v>
      </c>
      <c r="H228" s="58">
        <v>1</v>
      </c>
      <c r="I228" s="57">
        <v>0</v>
      </c>
      <c r="J228" s="64">
        <f>ROUND(IF(F228&gt;=2800,2800*'dofinansowanie umów o pracę'!$D$8,F228*'dofinansowanie umów o pracę'!$D$8),2)</f>
        <v>0</v>
      </c>
      <c r="K228" s="67">
        <f>IFERROR(ROUND(IF(F228&gt;2800,G228/F228*2800,G228)*H228*'dofinansowanie umów o pracę'!$D$8,2),0)</f>
        <v>0</v>
      </c>
      <c r="L228" s="67">
        <f>ROUND(IF(F228&gt;2800,I228/F228*2800,I228)*H228*'dofinansowanie umów o pracę'!$D$8,2)</f>
        <v>0</v>
      </c>
      <c r="M228" s="67">
        <f t="shared" si="7"/>
        <v>0</v>
      </c>
      <c r="N228" s="67">
        <f>M228*'dofinansowanie umów o pracę'!$F$6</f>
        <v>0</v>
      </c>
      <c r="Q228" s="18"/>
      <c r="R228" s="18"/>
      <c r="S228" s="18"/>
      <c r="T228" s="12">
        <f t="shared" si="6"/>
        <v>10</v>
      </c>
    </row>
    <row r="229" spans="1:20" x14ac:dyDescent="0.25">
      <c r="A229" s="49">
        <v>221</v>
      </c>
      <c r="B229" s="55"/>
      <c r="C229" s="55"/>
      <c r="D229" s="53"/>
      <c r="E229" s="56"/>
      <c r="F229" s="57">
        <v>0</v>
      </c>
      <c r="G229" s="57">
        <v>0</v>
      </c>
      <c r="H229" s="58">
        <v>1</v>
      </c>
      <c r="I229" s="57">
        <v>0</v>
      </c>
      <c r="J229" s="64">
        <f>ROUND(IF(F229&gt;=2800,2800*'dofinansowanie umów o pracę'!$D$8,F229*'dofinansowanie umów o pracę'!$D$8),2)</f>
        <v>0</v>
      </c>
      <c r="K229" s="67">
        <f>IFERROR(ROUND(IF(F229&gt;2800,G229/F229*2800,G229)*H229*'dofinansowanie umów o pracę'!$D$8,2),0)</f>
        <v>0</v>
      </c>
      <c r="L229" s="67">
        <f>ROUND(IF(F229&gt;2800,I229/F229*2800,I229)*H229*'dofinansowanie umów o pracę'!$D$8,2)</f>
        <v>0</v>
      </c>
      <c r="M229" s="67">
        <f t="shared" si="7"/>
        <v>0</v>
      </c>
      <c r="N229" s="67">
        <f>M229*'dofinansowanie umów o pracę'!$F$6</f>
        <v>0</v>
      </c>
      <c r="Q229" s="18"/>
      <c r="R229" s="18"/>
      <c r="S229" s="18"/>
      <c r="T229" s="12">
        <f t="shared" si="6"/>
        <v>10</v>
      </c>
    </row>
    <row r="230" spans="1:20" x14ac:dyDescent="0.25">
      <c r="A230" s="49">
        <v>222</v>
      </c>
      <c r="B230" s="55"/>
      <c r="C230" s="55"/>
      <c r="D230" s="53"/>
      <c r="E230" s="56"/>
      <c r="F230" s="57">
        <v>0</v>
      </c>
      <c r="G230" s="57">
        <v>0</v>
      </c>
      <c r="H230" s="58">
        <v>1</v>
      </c>
      <c r="I230" s="57">
        <v>0</v>
      </c>
      <c r="J230" s="64">
        <f>ROUND(IF(F230&gt;=2800,2800*'dofinansowanie umów o pracę'!$D$8,F230*'dofinansowanie umów o pracę'!$D$8),2)</f>
        <v>0</v>
      </c>
      <c r="K230" s="67">
        <f>IFERROR(ROUND(IF(F230&gt;2800,G230/F230*2800,G230)*H230*'dofinansowanie umów o pracę'!$D$8,2),0)</f>
        <v>0</v>
      </c>
      <c r="L230" s="67">
        <f>ROUND(IF(F230&gt;2800,I230/F230*2800,I230)*H230*'dofinansowanie umów o pracę'!$D$8,2)</f>
        <v>0</v>
      </c>
      <c r="M230" s="67">
        <f t="shared" si="7"/>
        <v>0</v>
      </c>
      <c r="N230" s="67">
        <f>M230*'dofinansowanie umów o pracę'!$F$6</f>
        <v>0</v>
      </c>
      <c r="Q230" s="18"/>
      <c r="R230" s="18"/>
      <c r="S230" s="18"/>
      <c r="T230" s="12">
        <f t="shared" si="6"/>
        <v>10</v>
      </c>
    </row>
    <row r="231" spans="1:20" x14ac:dyDescent="0.25">
      <c r="A231" s="49">
        <v>223</v>
      </c>
      <c r="B231" s="55"/>
      <c r="C231" s="55"/>
      <c r="D231" s="53"/>
      <c r="E231" s="56"/>
      <c r="F231" s="57">
        <v>0</v>
      </c>
      <c r="G231" s="57">
        <v>0</v>
      </c>
      <c r="H231" s="58">
        <v>1</v>
      </c>
      <c r="I231" s="57">
        <v>0</v>
      </c>
      <c r="J231" s="64">
        <f>ROUND(IF(F231&gt;=2800,2800*'dofinansowanie umów o pracę'!$D$8,F231*'dofinansowanie umów o pracę'!$D$8),2)</f>
        <v>0</v>
      </c>
      <c r="K231" s="67">
        <f>IFERROR(ROUND(IF(F231&gt;2800,G231/F231*2800,G231)*H231*'dofinansowanie umów o pracę'!$D$8,2),0)</f>
        <v>0</v>
      </c>
      <c r="L231" s="67">
        <f>ROUND(IF(F231&gt;2800,I231/F231*2800,I231)*H231*'dofinansowanie umów o pracę'!$D$8,2)</f>
        <v>0</v>
      </c>
      <c r="M231" s="67">
        <f t="shared" si="7"/>
        <v>0</v>
      </c>
      <c r="N231" s="67">
        <f>M231*'dofinansowanie umów o pracę'!$F$6</f>
        <v>0</v>
      </c>
      <c r="Q231" s="18"/>
      <c r="R231" s="18"/>
      <c r="S231" s="18"/>
      <c r="T231" s="12">
        <f t="shared" si="6"/>
        <v>10</v>
      </c>
    </row>
    <row r="232" spans="1:20" x14ac:dyDescent="0.25">
      <c r="A232" s="49">
        <v>224</v>
      </c>
      <c r="B232" s="55"/>
      <c r="C232" s="55"/>
      <c r="D232" s="53"/>
      <c r="E232" s="56"/>
      <c r="F232" s="57">
        <v>0</v>
      </c>
      <c r="G232" s="57">
        <v>0</v>
      </c>
      <c r="H232" s="58">
        <v>1</v>
      </c>
      <c r="I232" s="57">
        <v>0</v>
      </c>
      <c r="J232" s="64">
        <f>ROUND(IF(F232&gt;=2800,2800*'dofinansowanie umów o pracę'!$D$8,F232*'dofinansowanie umów o pracę'!$D$8),2)</f>
        <v>0</v>
      </c>
      <c r="K232" s="67">
        <f>IFERROR(ROUND(IF(F232&gt;2800,G232/F232*2800,G232)*H232*'dofinansowanie umów o pracę'!$D$8,2),0)</f>
        <v>0</v>
      </c>
      <c r="L232" s="67">
        <f>ROUND(IF(F232&gt;2800,I232/F232*2800,I232)*H232*'dofinansowanie umów o pracę'!$D$8,2)</f>
        <v>0</v>
      </c>
      <c r="M232" s="67">
        <f t="shared" si="7"/>
        <v>0</v>
      </c>
      <c r="N232" s="67">
        <f>M232*'dofinansowanie umów o pracę'!$F$6</f>
        <v>0</v>
      </c>
      <c r="Q232" s="18"/>
      <c r="R232" s="18"/>
      <c r="S232" s="18"/>
      <c r="T232" s="12">
        <f t="shared" si="6"/>
        <v>10</v>
      </c>
    </row>
    <row r="233" spans="1:20" x14ac:dyDescent="0.25">
      <c r="A233" s="49">
        <v>225</v>
      </c>
      <c r="B233" s="55"/>
      <c r="C233" s="55"/>
      <c r="D233" s="53"/>
      <c r="E233" s="56"/>
      <c r="F233" s="57">
        <v>0</v>
      </c>
      <c r="G233" s="57">
        <v>0</v>
      </c>
      <c r="H233" s="58">
        <v>1</v>
      </c>
      <c r="I233" s="57">
        <v>0</v>
      </c>
      <c r="J233" s="64">
        <f>ROUND(IF(F233&gt;=2800,2800*'dofinansowanie umów o pracę'!$D$8,F233*'dofinansowanie umów o pracę'!$D$8),2)</f>
        <v>0</v>
      </c>
      <c r="K233" s="67">
        <f>IFERROR(ROUND(IF(F233&gt;2800,G233/F233*2800,G233)*H233*'dofinansowanie umów o pracę'!$D$8,2),0)</f>
        <v>0</v>
      </c>
      <c r="L233" s="67">
        <f>ROUND(IF(F233&gt;2800,I233/F233*2800,I233)*H233*'dofinansowanie umów o pracę'!$D$8,2)</f>
        <v>0</v>
      </c>
      <c r="M233" s="67">
        <f t="shared" si="7"/>
        <v>0</v>
      </c>
      <c r="N233" s="67">
        <f>M233*'dofinansowanie umów o pracę'!$F$6</f>
        <v>0</v>
      </c>
      <c r="Q233" s="18"/>
      <c r="R233" s="18"/>
      <c r="S233" s="18"/>
      <c r="T233" s="12">
        <f t="shared" si="6"/>
        <v>10</v>
      </c>
    </row>
    <row r="234" spans="1:20" x14ac:dyDescent="0.25">
      <c r="A234" s="49">
        <v>226</v>
      </c>
      <c r="B234" s="55"/>
      <c r="C234" s="55"/>
      <c r="D234" s="53"/>
      <c r="E234" s="56"/>
      <c r="F234" s="57">
        <v>0</v>
      </c>
      <c r="G234" s="57">
        <v>0</v>
      </c>
      <c r="H234" s="58">
        <v>1</v>
      </c>
      <c r="I234" s="57">
        <v>0</v>
      </c>
      <c r="J234" s="64">
        <f>ROUND(IF(F234&gt;=2800,2800*'dofinansowanie umów o pracę'!$D$8,F234*'dofinansowanie umów o pracę'!$D$8),2)</f>
        <v>0</v>
      </c>
      <c r="K234" s="67">
        <f>IFERROR(ROUND(IF(F234&gt;2800,G234/F234*2800,G234)*H234*'dofinansowanie umów o pracę'!$D$8,2),0)</f>
        <v>0</v>
      </c>
      <c r="L234" s="67">
        <f>ROUND(IF(F234&gt;2800,I234/F234*2800,I234)*H234*'dofinansowanie umów o pracę'!$D$8,2)</f>
        <v>0</v>
      </c>
      <c r="M234" s="67">
        <f t="shared" si="7"/>
        <v>0</v>
      </c>
      <c r="N234" s="67">
        <f>M234*'dofinansowanie umów o pracę'!$F$6</f>
        <v>0</v>
      </c>
      <c r="Q234" s="18"/>
      <c r="R234" s="18"/>
      <c r="S234" s="18"/>
      <c r="T234" s="12">
        <f t="shared" si="6"/>
        <v>10</v>
      </c>
    </row>
    <row r="235" spans="1:20" x14ac:dyDescent="0.25">
      <c r="A235" s="49">
        <v>227</v>
      </c>
      <c r="B235" s="55"/>
      <c r="C235" s="55"/>
      <c r="D235" s="53"/>
      <c r="E235" s="56"/>
      <c r="F235" s="57">
        <v>0</v>
      </c>
      <c r="G235" s="57">
        <v>0</v>
      </c>
      <c r="H235" s="58">
        <v>1</v>
      </c>
      <c r="I235" s="57">
        <v>0</v>
      </c>
      <c r="J235" s="64">
        <f>ROUND(IF(F235&gt;=2800,2800*'dofinansowanie umów o pracę'!$D$8,F235*'dofinansowanie umów o pracę'!$D$8),2)</f>
        <v>0</v>
      </c>
      <c r="K235" s="67">
        <f>IFERROR(ROUND(IF(F235&gt;2800,G235/F235*2800,G235)*H235*'dofinansowanie umów o pracę'!$D$8,2),0)</f>
        <v>0</v>
      </c>
      <c r="L235" s="67">
        <f>ROUND(IF(F235&gt;2800,I235/F235*2800,I235)*H235*'dofinansowanie umów o pracę'!$D$8,2)</f>
        <v>0</v>
      </c>
      <c r="M235" s="67">
        <f t="shared" si="7"/>
        <v>0</v>
      </c>
      <c r="N235" s="67">
        <f>M235*'dofinansowanie umów o pracę'!$F$6</f>
        <v>0</v>
      </c>
      <c r="Q235" s="18"/>
      <c r="R235" s="18"/>
      <c r="S235" s="18"/>
      <c r="T235" s="12">
        <f t="shared" si="6"/>
        <v>10</v>
      </c>
    </row>
    <row r="236" spans="1:20" x14ac:dyDescent="0.25">
      <c r="A236" s="49">
        <v>228</v>
      </c>
      <c r="B236" s="55"/>
      <c r="C236" s="55"/>
      <c r="D236" s="53"/>
      <c r="E236" s="56"/>
      <c r="F236" s="57">
        <v>0</v>
      </c>
      <c r="G236" s="57">
        <v>0</v>
      </c>
      <c r="H236" s="58">
        <v>1</v>
      </c>
      <c r="I236" s="57">
        <v>0</v>
      </c>
      <c r="J236" s="64">
        <f>ROUND(IF(F236&gt;=2800,2800*'dofinansowanie umów o pracę'!$D$8,F236*'dofinansowanie umów o pracę'!$D$8),2)</f>
        <v>0</v>
      </c>
      <c r="K236" s="67">
        <f>IFERROR(ROUND(IF(F236&gt;2800,G236/F236*2800,G236)*H236*'dofinansowanie umów o pracę'!$D$8,2),0)</f>
        <v>0</v>
      </c>
      <c r="L236" s="67">
        <f>ROUND(IF(F236&gt;2800,I236/F236*2800,I236)*H236*'dofinansowanie umów o pracę'!$D$8,2)</f>
        <v>0</v>
      </c>
      <c r="M236" s="67">
        <f t="shared" si="7"/>
        <v>0</v>
      </c>
      <c r="N236" s="67">
        <f>M236*'dofinansowanie umów o pracę'!$F$6</f>
        <v>0</v>
      </c>
      <c r="Q236" s="18"/>
      <c r="R236" s="18"/>
      <c r="S236" s="18"/>
      <c r="T236" s="12">
        <f t="shared" si="6"/>
        <v>10</v>
      </c>
    </row>
    <row r="237" spans="1:20" x14ac:dyDescent="0.25">
      <c r="A237" s="49">
        <v>229</v>
      </c>
      <c r="B237" s="55"/>
      <c r="C237" s="55"/>
      <c r="D237" s="53"/>
      <c r="E237" s="56"/>
      <c r="F237" s="57">
        <v>0</v>
      </c>
      <c r="G237" s="57">
        <v>0</v>
      </c>
      <c r="H237" s="58">
        <v>1</v>
      </c>
      <c r="I237" s="57">
        <v>0</v>
      </c>
      <c r="J237" s="64">
        <f>ROUND(IF(F237&gt;=2800,2800*'dofinansowanie umów o pracę'!$D$8,F237*'dofinansowanie umów o pracę'!$D$8),2)</f>
        <v>0</v>
      </c>
      <c r="K237" s="67">
        <f>IFERROR(ROUND(IF(F237&gt;2800,G237/F237*2800,G237)*H237*'dofinansowanie umów o pracę'!$D$8,2),0)</f>
        <v>0</v>
      </c>
      <c r="L237" s="67">
        <f>ROUND(IF(F237&gt;2800,I237/F237*2800,I237)*H237*'dofinansowanie umów o pracę'!$D$8,2)</f>
        <v>0</v>
      </c>
      <c r="M237" s="67">
        <f t="shared" si="7"/>
        <v>0</v>
      </c>
      <c r="N237" s="67">
        <f>M237*'dofinansowanie umów o pracę'!$F$6</f>
        <v>0</v>
      </c>
      <c r="Q237" s="18"/>
      <c r="R237" s="18"/>
      <c r="S237" s="18"/>
      <c r="T237" s="12">
        <f t="shared" si="6"/>
        <v>10</v>
      </c>
    </row>
    <row r="238" spans="1:20" x14ac:dyDescent="0.25">
      <c r="A238" s="49">
        <v>230</v>
      </c>
      <c r="B238" s="55"/>
      <c r="C238" s="55"/>
      <c r="D238" s="53"/>
      <c r="E238" s="56"/>
      <c r="F238" s="57">
        <v>0</v>
      </c>
      <c r="G238" s="57">
        <v>0</v>
      </c>
      <c r="H238" s="58">
        <v>1</v>
      </c>
      <c r="I238" s="57">
        <v>0</v>
      </c>
      <c r="J238" s="64">
        <f>ROUND(IF(F238&gt;=2800,2800*'dofinansowanie umów o pracę'!$D$8,F238*'dofinansowanie umów o pracę'!$D$8),2)</f>
        <v>0</v>
      </c>
      <c r="K238" s="67">
        <f>IFERROR(ROUND(IF(F238&gt;2800,G238/F238*2800,G238)*H238*'dofinansowanie umów o pracę'!$D$8,2),0)</f>
        <v>0</v>
      </c>
      <c r="L238" s="67">
        <f>ROUND(IF(F238&gt;2800,I238/F238*2800,I238)*H238*'dofinansowanie umów o pracę'!$D$8,2)</f>
        <v>0</v>
      </c>
      <c r="M238" s="67">
        <f t="shared" si="7"/>
        <v>0</v>
      </c>
      <c r="N238" s="67">
        <f>M238*'dofinansowanie umów o pracę'!$F$6</f>
        <v>0</v>
      </c>
      <c r="Q238" s="18"/>
      <c r="R238" s="18"/>
      <c r="S238" s="18"/>
      <c r="T238" s="12">
        <f t="shared" si="6"/>
        <v>10</v>
      </c>
    </row>
    <row r="239" spans="1:20" x14ac:dyDescent="0.25">
      <c r="A239" s="49">
        <v>231</v>
      </c>
      <c r="B239" s="55"/>
      <c r="C239" s="55"/>
      <c r="D239" s="53"/>
      <c r="E239" s="56"/>
      <c r="F239" s="57">
        <v>0</v>
      </c>
      <c r="G239" s="57">
        <v>0</v>
      </c>
      <c r="H239" s="58">
        <v>1</v>
      </c>
      <c r="I239" s="57">
        <v>0</v>
      </c>
      <c r="J239" s="64">
        <f>ROUND(IF(F239&gt;=2800,2800*'dofinansowanie umów o pracę'!$D$8,F239*'dofinansowanie umów o pracę'!$D$8),2)</f>
        <v>0</v>
      </c>
      <c r="K239" s="67">
        <f>IFERROR(ROUND(IF(F239&gt;2800,G239/F239*2800,G239)*H239*'dofinansowanie umów o pracę'!$D$8,2),0)</f>
        <v>0</v>
      </c>
      <c r="L239" s="67">
        <f>ROUND(IF(F239&gt;2800,I239/F239*2800,I239)*H239*'dofinansowanie umów o pracę'!$D$8,2)</f>
        <v>0</v>
      </c>
      <c r="M239" s="67">
        <f t="shared" si="7"/>
        <v>0</v>
      </c>
      <c r="N239" s="67">
        <f>M239*'dofinansowanie umów o pracę'!$F$6</f>
        <v>0</v>
      </c>
      <c r="Q239" s="18"/>
      <c r="R239" s="18"/>
      <c r="S239" s="18"/>
      <c r="T239" s="12">
        <f t="shared" si="6"/>
        <v>10</v>
      </c>
    </row>
    <row r="240" spans="1:20" x14ac:dyDescent="0.25">
      <c r="A240" s="49">
        <v>232</v>
      </c>
      <c r="B240" s="55"/>
      <c r="C240" s="55"/>
      <c r="D240" s="53"/>
      <c r="E240" s="56"/>
      <c r="F240" s="57">
        <v>0</v>
      </c>
      <c r="G240" s="57">
        <v>0</v>
      </c>
      <c r="H240" s="58">
        <v>1</v>
      </c>
      <c r="I240" s="57">
        <v>0</v>
      </c>
      <c r="J240" s="64">
        <f>ROUND(IF(F240&gt;=2800,2800*'dofinansowanie umów o pracę'!$D$8,F240*'dofinansowanie umów o pracę'!$D$8),2)</f>
        <v>0</v>
      </c>
      <c r="K240" s="67">
        <f>IFERROR(ROUND(IF(F240&gt;2800,G240/F240*2800,G240)*H240*'dofinansowanie umów o pracę'!$D$8,2),0)</f>
        <v>0</v>
      </c>
      <c r="L240" s="67">
        <f>ROUND(IF(F240&gt;2800,I240/F240*2800,I240)*H240*'dofinansowanie umów o pracę'!$D$8,2)</f>
        <v>0</v>
      </c>
      <c r="M240" s="67">
        <f t="shared" si="7"/>
        <v>0</v>
      </c>
      <c r="N240" s="67">
        <f>M240*'dofinansowanie umów o pracę'!$F$6</f>
        <v>0</v>
      </c>
      <c r="Q240" s="18"/>
      <c r="R240" s="18"/>
      <c r="S240" s="18"/>
      <c r="T240" s="12">
        <f t="shared" si="6"/>
        <v>10</v>
      </c>
    </row>
    <row r="241" spans="1:20" x14ac:dyDescent="0.25">
      <c r="A241" s="49">
        <v>233</v>
      </c>
      <c r="B241" s="55"/>
      <c r="C241" s="55"/>
      <c r="D241" s="53"/>
      <c r="E241" s="56"/>
      <c r="F241" s="57">
        <v>0</v>
      </c>
      <c r="G241" s="57">
        <v>0</v>
      </c>
      <c r="H241" s="58">
        <v>1</v>
      </c>
      <c r="I241" s="57">
        <v>0</v>
      </c>
      <c r="J241" s="64">
        <f>ROUND(IF(F241&gt;=2800,2800*'dofinansowanie umów o pracę'!$D$8,F241*'dofinansowanie umów o pracę'!$D$8),2)</f>
        <v>0</v>
      </c>
      <c r="K241" s="67">
        <f>IFERROR(ROUND(IF(F241&gt;2800,G241/F241*2800,G241)*H241*'dofinansowanie umów o pracę'!$D$8,2),0)</f>
        <v>0</v>
      </c>
      <c r="L241" s="67">
        <f>ROUND(IF(F241&gt;2800,I241/F241*2800,I241)*H241*'dofinansowanie umów o pracę'!$D$8,2)</f>
        <v>0</v>
      </c>
      <c r="M241" s="67">
        <f t="shared" si="7"/>
        <v>0</v>
      </c>
      <c r="N241" s="67">
        <f>M241*'dofinansowanie umów o pracę'!$F$6</f>
        <v>0</v>
      </c>
      <c r="Q241" s="18"/>
      <c r="R241" s="18"/>
      <c r="S241" s="18"/>
      <c r="T241" s="12">
        <f t="shared" si="6"/>
        <v>10</v>
      </c>
    </row>
    <row r="242" spans="1:20" x14ac:dyDescent="0.25">
      <c r="A242" s="49">
        <v>234</v>
      </c>
      <c r="B242" s="55"/>
      <c r="C242" s="55"/>
      <c r="D242" s="53"/>
      <c r="E242" s="56"/>
      <c r="F242" s="57">
        <v>0</v>
      </c>
      <c r="G242" s="57">
        <v>0</v>
      </c>
      <c r="H242" s="58">
        <v>1</v>
      </c>
      <c r="I242" s="57">
        <v>0</v>
      </c>
      <c r="J242" s="64">
        <f>ROUND(IF(F242&gt;=2800,2800*'dofinansowanie umów o pracę'!$D$8,F242*'dofinansowanie umów o pracę'!$D$8),2)</f>
        <v>0</v>
      </c>
      <c r="K242" s="67">
        <f>IFERROR(ROUND(IF(F242&gt;2800,G242/F242*2800,G242)*H242*'dofinansowanie umów o pracę'!$D$8,2),0)</f>
        <v>0</v>
      </c>
      <c r="L242" s="67">
        <f>ROUND(IF(F242&gt;2800,I242/F242*2800,I242)*H242*'dofinansowanie umów o pracę'!$D$8,2)</f>
        <v>0</v>
      </c>
      <c r="M242" s="67">
        <f t="shared" si="7"/>
        <v>0</v>
      </c>
      <c r="N242" s="67">
        <f>M242*'dofinansowanie umów o pracę'!$F$6</f>
        <v>0</v>
      </c>
      <c r="Q242" s="18"/>
      <c r="R242" s="18"/>
      <c r="S242" s="18"/>
      <c r="T242" s="12">
        <f t="shared" si="6"/>
        <v>10</v>
      </c>
    </row>
    <row r="243" spans="1:20" x14ac:dyDescent="0.25">
      <c r="A243" s="49">
        <v>235</v>
      </c>
      <c r="B243" s="55"/>
      <c r="C243" s="55"/>
      <c r="D243" s="53"/>
      <c r="E243" s="56"/>
      <c r="F243" s="57">
        <v>0</v>
      </c>
      <c r="G243" s="57">
        <v>0</v>
      </c>
      <c r="H243" s="58">
        <v>1</v>
      </c>
      <c r="I243" s="57">
        <v>0</v>
      </c>
      <c r="J243" s="64">
        <f>ROUND(IF(F243&gt;=2800,2800*'dofinansowanie umów o pracę'!$D$8,F243*'dofinansowanie umów o pracę'!$D$8),2)</f>
        <v>0</v>
      </c>
      <c r="K243" s="67">
        <f>IFERROR(ROUND(IF(F243&gt;2800,G243/F243*2800,G243)*H243*'dofinansowanie umów o pracę'!$D$8,2),0)</f>
        <v>0</v>
      </c>
      <c r="L243" s="67">
        <f>ROUND(IF(F243&gt;2800,I243/F243*2800,I243)*H243*'dofinansowanie umów o pracę'!$D$8,2)</f>
        <v>0</v>
      </c>
      <c r="M243" s="67">
        <f t="shared" si="7"/>
        <v>0</v>
      </c>
      <c r="N243" s="67">
        <f>M243*'dofinansowanie umów o pracę'!$F$6</f>
        <v>0</v>
      </c>
      <c r="Q243" s="18"/>
      <c r="R243" s="18"/>
      <c r="S243" s="18"/>
      <c r="T243" s="12">
        <f t="shared" si="6"/>
        <v>10</v>
      </c>
    </row>
    <row r="244" spans="1:20" x14ac:dyDescent="0.25">
      <c r="A244" s="49">
        <v>236</v>
      </c>
      <c r="B244" s="55"/>
      <c r="C244" s="55"/>
      <c r="D244" s="53"/>
      <c r="E244" s="56"/>
      <c r="F244" s="57">
        <v>0</v>
      </c>
      <c r="G244" s="57">
        <v>0</v>
      </c>
      <c r="H244" s="58">
        <v>1</v>
      </c>
      <c r="I244" s="57">
        <v>0</v>
      </c>
      <c r="J244" s="64">
        <f>ROUND(IF(F244&gt;=2800,2800*'dofinansowanie umów o pracę'!$D$8,F244*'dofinansowanie umów o pracę'!$D$8),2)</f>
        <v>0</v>
      </c>
      <c r="K244" s="67">
        <f>IFERROR(ROUND(IF(F244&gt;2800,G244/F244*2800,G244)*H244*'dofinansowanie umów o pracę'!$D$8,2),0)</f>
        <v>0</v>
      </c>
      <c r="L244" s="67">
        <f>ROUND(IF(F244&gt;2800,I244/F244*2800,I244)*H244*'dofinansowanie umów o pracę'!$D$8,2)</f>
        <v>0</v>
      </c>
      <c r="M244" s="67">
        <f t="shared" si="7"/>
        <v>0</v>
      </c>
      <c r="N244" s="67">
        <f>M244*'dofinansowanie umów o pracę'!$F$6</f>
        <v>0</v>
      </c>
      <c r="Q244" s="18"/>
      <c r="R244" s="18"/>
      <c r="S244" s="18"/>
      <c r="T244" s="12">
        <f t="shared" si="6"/>
        <v>10</v>
      </c>
    </row>
    <row r="245" spans="1:20" x14ac:dyDescent="0.25">
      <c r="A245" s="49">
        <v>237</v>
      </c>
      <c r="B245" s="55"/>
      <c r="C245" s="55"/>
      <c r="D245" s="53"/>
      <c r="E245" s="56"/>
      <c r="F245" s="57">
        <v>0</v>
      </c>
      <c r="G245" s="57">
        <v>0</v>
      </c>
      <c r="H245" s="58">
        <v>1</v>
      </c>
      <c r="I245" s="57">
        <v>0</v>
      </c>
      <c r="J245" s="64">
        <f>ROUND(IF(F245&gt;=2800,2800*'dofinansowanie umów o pracę'!$D$8,F245*'dofinansowanie umów o pracę'!$D$8),2)</f>
        <v>0</v>
      </c>
      <c r="K245" s="67">
        <f>IFERROR(ROUND(IF(F245&gt;2800,G245/F245*2800,G245)*H245*'dofinansowanie umów o pracę'!$D$8,2),0)</f>
        <v>0</v>
      </c>
      <c r="L245" s="67">
        <f>ROUND(IF(F245&gt;2800,I245/F245*2800,I245)*H245*'dofinansowanie umów o pracę'!$D$8,2)</f>
        <v>0</v>
      </c>
      <c r="M245" s="67">
        <f t="shared" si="7"/>
        <v>0</v>
      </c>
      <c r="N245" s="67">
        <f>M245*'dofinansowanie umów o pracę'!$F$6</f>
        <v>0</v>
      </c>
      <c r="Q245" s="18"/>
      <c r="R245" s="18"/>
      <c r="S245" s="18"/>
      <c r="T245" s="12">
        <f t="shared" si="6"/>
        <v>10</v>
      </c>
    </row>
    <row r="246" spans="1:20" x14ac:dyDescent="0.25">
      <c r="A246" s="49">
        <v>238</v>
      </c>
      <c r="B246" s="55"/>
      <c r="C246" s="55"/>
      <c r="D246" s="53"/>
      <c r="E246" s="56"/>
      <c r="F246" s="57">
        <v>0</v>
      </c>
      <c r="G246" s="57">
        <v>0</v>
      </c>
      <c r="H246" s="58">
        <v>1</v>
      </c>
      <c r="I246" s="57">
        <v>0</v>
      </c>
      <c r="J246" s="64">
        <f>ROUND(IF(F246&gt;=2800,2800*'dofinansowanie umów o pracę'!$D$8,F246*'dofinansowanie umów o pracę'!$D$8),2)</f>
        <v>0</v>
      </c>
      <c r="K246" s="67">
        <f>IFERROR(ROUND(IF(F246&gt;2800,G246/F246*2800,G246)*H246*'dofinansowanie umów o pracę'!$D$8,2),0)</f>
        <v>0</v>
      </c>
      <c r="L246" s="67">
        <f>ROUND(IF(F246&gt;2800,I246/F246*2800,I246)*H246*'dofinansowanie umów o pracę'!$D$8,2)</f>
        <v>0</v>
      </c>
      <c r="M246" s="67">
        <f t="shared" si="7"/>
        <v>0</v>
      </c>
      <c r="N246" s="67">
        <f>M246*'dofinansowanie umów o pracę'!$F$6</f>
        <v>0</v>
      </c>
      <c r="Q246" s="18"/>
      <c r="R246" s="18"/>
      <c r="S246" s="18"/>
      <c r="T246" s="12">
        <f t="shared" si="6"/>
        <v>10</v>
      </c>
    </row>
    <row r="247" spans="1:20" x14ac:dyDescent="0.25">
      <c r="A247" s="49">
        <v>239</v>
      </c>
      <c r="B247" s="55"/>
      <c r="C247" s="55"/>
      <c r="D247" s="53"/>
      <c r="E247" s="56"/>
      <c r="F247" s="57">
        <v>0</v>
      </c>
      <c r="G247" s="57">
        <v>0</v>
      </c>
      <c r="H247" s="58">
        <v>1</v>
      </c>
      <c r="I247" s="57">
        <v>0</v>
      </c>
      <c r="J247" s="64">
        <f>ROUND(IF(F247&gt;=2800,2800*'dofinansowanie umów o pracę'!$D$8,F247*'dofinansowanie umów o pracę'!$D$8),2)</f>
        <v>0</v>
      </c>
      <c r="K247" s="67">
        <f>IFERROR(ROUND(IF(F247&gt;2800,G247/F247*2800,G247)*H247*'dofinansowanie umów o pracę'!$D$8,2),0)</f>
        <v>0</v>
      </c>
      <c r="L247" s="67">
        <f>ROUND(IF(F247&gt;2800,I247/F247*2800,I247)*H247*'dofinansowanie umów o pracę'!$D$8,2)</f>
        <v>0</v>
      </c>
      <c r="M247" s="67">
        <f t="shared" si="7"/>
        <v>0</v>
      </c>
      <c r="N247" s="67">
        <f>M247*'dofinansowanie umów o pracę'!$F$6</f>
        <v>0</v>
      </c>
      <c r="Q247" s="18"/>
      <c r="R247" s="18"/>
      <c r="S247" s="18"/>
      <c r="T247" s="12">
        <f t="shared" si="6"/>
        <v>10</v>
      </c>
    </row>
    <row r="248" spans="1:20" x14ac:dyDescent="0.25">
      <c r="A248" s="49">
        <v>240</v>
      </c>
      <c r="B248" s="55"/>
      <c r="C248" s="55"/>
      <c r="D248" s="53"/>
      <c r="E248" s="56"/>
      <c r="F248" s="57">
        <v>0</v>
      </c>
      <c r="G248" s="57">
        <v>0</v>
      </c>
      <c r="H248" s="58">
        <v>1</v>
      </c>
      <c r="I248" s="57">
        <v>0</v>
      </c>
      <c r="J248" s="64">
        <f>ROUND(IF(F248&gt;=2800,2800*'dofinansowanie umów o pracę'!$D$8,F248*'dofinansowanie umów o pracę'!$D$8),2)</f>
        <v>0</v>
      </c>
      <c r="K248" s="67">
        <f>IFERROR(ROUND(IF(F248&gt;2800,G248/F248*2800,G248)*H248*'dofinansowanie umów o pracę'!$D$8,2),0)</f>
        <v>0</v>
      </c>
      <c r="L248" s="67">
        <f>ROUND(IF(F248&gt;2800,I248/F248*2800,I248)*H248*'dofinansowanie umów o pracę'!$D$8,2)</f>
        <v>0</v>
      </c>
      <c r="M248" s="67">
        <f t="shared" si="7"/>
        <v>0</v>
      </c>
      <c r="N248" s="67">
        <f>M248*'dofinansowanie umów o pracę'!$F$6</f>
        <v>0</v>
      </c>
      <c r="Q248" s="18"/>
      <c r="R248" s="18"/>
      <c r="S248" s="18"/>
      <c r="T248" s="12">
        <f t="shared" si="6"/>
        <v>10</v>
      </c>
    </row>
    <row r="249" spans="1:20" x14ac:dyDescent="0.25">
      <c r="A249" s="49">
        <v>241</v>
      </c>
      <c r="B249" s="55"/>
      <c r="C249" s="55"/>
      <c r="D249" s="53"/>
      <c r="E249" s="56"/>
      <c r="F249" s="57">
        <v>0</v>
      </c>
      <c r="G249" s="57">
        <v>0</v>
      </c>
      <c r="H249" s="58">
        <v>1</v>
      </c>
      <c r="I249" s="57">
        <v>0</v>
      </c>
      <c r="J249" s="64">
        <f>ROUND(IF(F249&gt;=2800,2800*'dofinansowanie umów o pracę'!$D$8,F249*'dofinansowanie umów o pracę'!$D$8),2)</f>
        <v>0</v>
      </c>
      <c r="K249" s="67">
        <f>IFERROR(ROUND(IF(F249&gt;2800,G249/F249*2800,G249)*H249*'dofinansowanie umów o pracę'!$D$8,2),0)</f>
        <v>0</v>
      </c>
      <c r="L249" s="67">
        <f>ROUND(IF(F249&gt;2800,I249/F249*2800,I249)*H249*'dofinansowanie umów o pracę'!$D$8,2)</f>
        <v>0</v>
      </c>
      <c r="M249" s="67">
        <f t="shared" si="7"/>
        <v>0</v>
      </c>
      <c r="N249" s="67">
        <f>M249*'dofinansowanie umów o pracę'!$F$6</f>
        <v>0</v>
      </c>
      <c r="Q249" s="18"/>
      <c r="R249" s="18"/>
      <c r="S249" s="18"/>
      <c r="T249" s="12">
        <f t="shared" si="6"/>
        <v>10</v>
      </c>
    </row>
    <row r="250" spans="1:20" x14ac:dyDescent="0.25">
      <c r="A250" s="49">
        <v>242</v>
      </c>
      <c r="B250" s="55"/>
      <c r="C250" s="55"/>
      <c r="D250" s="53"/>
      <c r="E250" s="56"/>
      <c r="F250" s="57">
        <v>0</v>
      </c>
      <c r="G250" s="57">
        <v>0</v>
      </c>
      <c r="H250" s="58">
        <v>1</v>
      </c>
      <c r="I250" s="57">
        <v>0</v>
      </c>
      <c r="J250" s="64">
        <f>ROUND(IF(F250&gt;=2800,2800*'dofinansowanie umów o pracę'!$D$8,F250*'dofinansowanie umów o pracę'!$D$8),2)</f>
        <v>0</v>
      </c>
      <c r="K250" s="67">
        <f>IFERROR(ROUND(IF(F250&gt;2800,G250/F250*2800,G250)*H250*'dofinansowanie umów o pracę'!$D$8,2),0)</f>
        <v>0</v>
      </c>
      <c r="L250" s="67">
        <f>ROUND(IF(F250&gt;2800,I250/F250*2800,I250)*H250*'dofinansowanie umów o pracę'!$D$8,2)</f>
        <v>0</v>
      </c>
      <c r="M250" s="67">
        <f t="shared" si="7"/>
        <v>0</v>
      </c>
      <c r="N250" s="67">
        <f>M250*'dofinansowanie umów o pracę'!$F$6</f>
        <v>0</v>
      </c>
      <c r="Q250" s="18"/>
      <c r="R250" s="18"/>
      <c r="S250" s="18"/>
      <c r="T250" s="12">
        <f t="shared" si="6"/>
        <v>10</v>
      </c>
    </row>
    <row r="251" spans="1:20" x14ac:dyDescent="0.25">
      <c r="A251" s="49">
        <v>243</v>
      </c>
      <c r="B251" s="55"/>
      <c r="C251" s="55"/>
      <c r="D251" s="53"/>
      <c r="E251" s="56"/>
      <c r="F251" s="57">
        <v>0</v>
      </c>
      <c r="G251" s="57">
        <v>0</v>
      </c>
      <c r="H251" s="58">
        <v>1</v>
      </c>
      <c r="I251" s="57">
        <v>0</v>
      </c>
      <c r="J251" s="64">
        <f>ROUND(IF(F251&gt;=2800,2800*'dofinansowanie umów o pracę'!$D$8,F251*'dofinansowanie umów o pracę'!$D$8),2)</f>
        <v>0</v>
      </c>
      <c r="K251" s="67">
        <f>IFERROR(ROUND(IF(F251&gt;2800,G251/F251*2800,G251)*H251*'dofinansowanie umów o pracę'!$D$8,2),0)</f>
        <v>0</v>
      </c>
      <c r="L251" s="67">
        <f>ROUND(IF(F251&gt;2800,I251/F251*2800,I251)*H251*'dofinansowanie umów o pracę'!$D$8,2)</f>
        <v>0</v>
      </c>
      <c r="M251" s="67">
        <f t="shared" si="7"/>
        <v>0</v>
      </c>
      <c r="N251" s="67">
        <f>M251*'dofinansowanie umów o pracę'!$F$6</f>
        <v>0</v>
      </c>
      <c r="Q251" s="18"/>
      <c r="R251" s="18"/>
      <c r="S251" s="18"/>
      <c r="T251" s="12">
        <f t="shared" si="6"/>
        <v>10</v>
      </c>
    </row>
    <row r="252" spans="1:20" x14ac:dyDescent="0.25">
      <c r="A252" s="49">
        <v>244</v>
      </c>
      <c r="B252" s="55"/>
      <c r="C252" s="55"/>
      <c r="D252" s="53"/>
      <c r="E252" s="56"/>
      <c r="F252" s="57">
        <v>0</v>
      </c>
      <c r="G252" s="57">
        <v>0</v>
      </c>
      <c r="H252" s="58">
        <v>1</v>
      </c>
      <c r="I252" s="57">
        <v>0</v>
      </c>
      <c r="J252" s="64">
        <f>ROUND(IF(F252&gt;=2800,2800*'dofinansowanie umów o pracę'!$D$8,F252*'dofinansowanie umów o pracę'!$D$8),2)</f>
        <v>0</v>
      </c>
      <c r="K252" s="67">
        <f>IFERROR(ROUND(IF(F252&gt;2800,G252/F252*2800,G252)*H252*'dofinansowanie umów o pracę'!$D$8,2),0)</f>
        <v>0</v>
      </c>
      <c r="L252" s="67">
        <f>ROUND(IF(F252&gt;2800,I252/F252*2800,I252)*H252*'dofinansowanie umów o pracę'!$D$8,2)</f>
        <v>0</v>
      </c>
      <c r="M252" s="67">
        <f t="shared" si="7"/>
        <v>0</v>
      </c>
      <c r="N252" s="67">
        <f>M252*'dofinansowanie umów o pracę'!$F$6</f>
        <v>0</v>
      </c>
      <c r="Q252" s="18"/>
      <c r="R252" s="18"/>
      <c r="S252" s="18"/>
      <c r="T252" s="12">
        <f t="shared" si="6"/>
        <v>10</v>
      </c>
    </row>
    <row r="253" spans="1:20" x14ac:dyDescent="0.25">
      <c r="A253" s="49">
        <v>245</v>
      </c>
      <c r="B253" s="55"/>
      <c r="C253" s="55"/>
      <c r="D253" s="53"/>
      <c r="E253" s="56"/>
      <c r="F253" s="57">
        <v>0</v>
      </c>
      <c r="G253" s="57">
        <v>0</v>
      </c>
      <c r="H253" s="58">
        <v>1</v>
      </c>
      <c r="I253" s="57">
        <v>0</v>
      </c>
      <c r="J253" s="64">
        <f>ROUND(IF(F253&gt;=2800,2800*'dofinansowanie umów o pracę'!$D$8,F253*'dofinansowanie umów o pracę'!$D$8),2)</f>
        <v>0</v>
      </c>
      <c r="K253" s="67">
        <f>IFERROR(ROUND(IF(F253&gt;2800,G253/F253*2800,G253)*H253*'dofinansowanie umów o pracę'!$D$8,2),0)</f>
        <v>0</v>
      </c>
      <c r="L253" s="67">
        <f>ROUND(IF(F253&gt;2800,I253/F253*2800,I253)*H253*'dofinansowanie umów o pracę'!$D$8,2)</f>
        <v>0</v>
      </c>
      <c r="M253" s="67">
        <f t="shared" si="7"/>
        <v>0</v>
      </c>
      <c r="N253" s="67">
        <f>M253*'dofinansowanie umów o pracę'!$F$6</f>
        <v>0</v>
      </c>
      <c r="Q253" s="18"/>
      <c r="R253" s="18"/>
      <c r="S253" s="18"/>
      <c r="T253" s="12">
        <f t="shared" si="6"/>
        <v>10</v>
      </c>
    </row>
    <row r="254" spans="1:20" x14ac:dyDescent="0.25">
      <c r="A254" s="49">
        <v>246</v>
      </c>
      <c r="B254" s="55"/>
      <c r="C254" s="55"/>
      <c r="D254" s="53"/>
      <c r="E254" s="56"/>
      <c r="F254" s="57">
        <v>0</v>
      </c>
      <c r="G254" s="57">
        <v>0</v>
      </c>
      <c r="H254" s="58">
        <v>1</v>
      </c>
      <c r="I254" s="57">
        <v>0</v>
      </c>
      <c r="J254" s="64">
        <f>ROUND(IF(F254&gt;=2800,2800*'dofinansowanie umów o pracę'!$D$8,F254*'dofinansowanie umów o pracę'!$D$8),2)</f>
        <v>0</v>
      </c>
      <c r="K254" s="67">
        <f>IFERROR(ROUND(IF(F254&gt;2800,G254/F254*2800,G254)*H254*'dofinansowanie umów o pracę'!$D$8,2),0)</f>
        <v>0</v>
      </c>
      <c r="L254" s="67">
        <f>ROUND(IF(F254&gt;2800,I254/F254*2800,I254)*H254*'dofinansowanie umów o pracę'!$D$8,2)</f>
        <v>0</v>
      </c>
      <c r="M254" s="67">
        <f t="shared" si="7"/>
        <v>0</v>
      </c>
      <c r="N254" s="67">
        <f>M254*'dofinansowanie umów o pracę'!$F$6</f>
        <v>0</v>
      </c>
      <c r="Q254" s="18"/>
      <c r="R254" s="18"/>
      <c r="S254" s="18"/>
      <c r="T254" s="12">
        <f t="shared" si="6"/>
        <v>10</v>
      </c>
    </row>
    <row r="255" spans="1:20" x14ac:dyDescent="0.25">
      <c r="A255" s="49">
        <v>247</v>
      </c>
      <c r="B255" s="55"/>
      <c r="C255" s="55"/>
      <c r="D255" s="53"/>
      <c r="E255" s="56"/>
      <c r="F255" s="57">
        <v>0</v>
      </c>
      <c r="G255" s="57">
        <v>0</v>
      </c>
      <c r="H255" s="58">
        <v>1</v>
      </c>
      <c r="I255" s="57">
        <v>0</v>
      </c>
      <c r="J255" s="64">
        <f>ROUND(IF(F255&gt;=2800,2800*'dofinansowanie umów o pracę'!$D$8,F255*'dofinansowanie umów o pracę'!$D$8),2)</f>
        <v>0</v>
      </c>
      <c r="K255" s="67">
        <f>IFERROR(ROUND(IF(F255&gt;2800,G255/F255*2800,G255)*H255*'dofinansowanie umów o pracę'!$D$8,2),0)</f>
        <v>0</v>
      </c>
      <c r="L255" s="67">
        <f>ROUND(IF(F255&gt;2800,I255/F255*2800,I255)*H255*'dofinansowanie umów o pracę'!$D$8,2)</f>
        <v>0</v>
      </c>
      <c r="M255" s="67">
        <f t="shared" si="7"/>
        <v>0</v>
      </c>
      <c r="N255" s="67">
        <f>M255*'dofinansowanie umów o pracę'!$F$6</f>
        <v>0</v>
      </c>
      <c r="Q255" s="18"/>
      <c r="R255" s="18"/>
      <c r="S255" s="18"/>
      <c r="T255" s="12">
        <f t="shared" si="6"/>
        <v>10</v>
      </c>
    </row>
    <row r="256" spans="1:20" x14ac:dyDescent="0.25">
      <c r="A256" s="49">
        <v>248</v>
      </c>
      <c r="B256" s="55"/>
      <c r="C256" s="55"/>
      <c r="D256" s="53"/>
      <c r="E256" s="56"/>
      <c r="F256" s="57">
        <v>0</v>
      </c>
      <c r="G256" s="57">
        <v>0</v>
      </c>
      <c r="H256" s="58">
        <v>1</v>
      </c>
      <c r="I256" s="57">
        <v>0</v>
      </c>
      <c r="J256" s="64">
        <f>ROUND(IF(F256&gt;=2800,2800*'dofinansowanie umów o pracę'!$D$8,F256*'dofinansowanie umów o pracę'!$D$8),2)</f>
        <v>0</v>
      </c>
      <c r="K256" s="67">
        <f>IFERROR(ROUND(IF(F256&gt;2800,G256/F256*2800,G256)*H256*'dofinansowanie umów o pracę'!$D$8,2),0)</f>
        <v>0</v>
      </c>
      <c r="L256" s="67">
        <f>ROUND(IF(F256&gt;2800,I256/F256*2800,I256)*H256*'dofinansowanie umów o pracę'!$D$8,2)</f>
        <v>0</v>
      </c>
      <c r="M256" s="67">
        <f t="shared" si="7"/>
        <v>0</v>
      </c>
      <c r="N256" s="67">
        <f>M256*'dofinansowanie umów o pracę'!$F$6</f>
        <v>0</v>
      </c>
      <c r="Q256" s="18"/>
      <c r="R256" s="18"/>
      <c r="S256" s="18"/>
      <c r="T256" s="12">
        <f t="shared" si="6"/>
        <v>10</v>
      </c>
    </row>
    <row r="257" spans="1:20" ht="15.75" thickBot="1" x14ac:dyDescent="0.3">
      <c r="A257" s="52">
        <v>249</v>
      </c>
      <c r="B257" s="60"/>
      <c r="C257" s="60"/>
      <c r="D257" s="61"/>
      <c r="E257" s="61"/>
      <c r="F257" s="62">
        <v>0</v>
      </c>
      <c r="G257" s="62">
        <v>0</v>
      </c>
      <c r="H257" s="63">
        <v>1</v>
      </c>
      <c r="I257" s="62">
        <v>0</v>
      </c>
      <c r="J257" s="64">
        <f>ROUND(IF(F257&gt;=2800,2800*'dofinansowanie umów o pracę'!$D$8,F257*'dofinansowanie umów o pracę'!$D$8),2)</f>
        <v>0</v>
      </c>
      <c r="K257" s="67">
        <f>IFERROR(ROUND(IF(F257&gt;2800,G257/F257*2800,G257)*H257*'dofinansowanie umów o pracę'!$D$8,2),0)</f>
        <v>0</v>
      </c>
      <c r="L257" s="67">
        <f>ROUND(IF(F257&gt;2800,I257/F257*2800,I257)*H257*'dofinansowanie umów o pracę'!$D$8,2)</f>
        <v>0</v>
      </c>
      <c r="M257" s="68">
        <f t="shared" si="7"/>
        <v>0</v>
      </c>
      <c r="N257" s="68">
        <f>M257*'dofinansowanie umów o pracę'!$F$6</f>
        <v>0</v>
      </c>
      <c r="Q257" s="18"/>
      <c r="R257" s="18"/>
      <c r="S257" s="18"/>
      <c r="T257" s="12">
        <f t="shared" si="6"/>
        <v>10</v>
      </c>
    </row>
  </sheetData>
  <sheetProtection algorithmName="SHA-512" hashValue="NLSSDTSFcVOoS6UuoUu7LGhihON1Zof7V2oSlOoAMbS0WOZ77m+m7W7C8RJF0uZXmIIC2+JG1K9w4zXmZQhrrg==" saltValue="W0+Qn0zWgD+Ofo2hI2jgpg==" spinCount="100000" sheet="1" formatCells="0" formatColumns="0" formatRows="0" insertColumns="0" insertHyperlinks="0" deleteColumns="0" deleteRows="0" sort="0" autoFilter="0" pivotTables="0"/>
  <mergeCells count="16">
    <mergeCell ref="A3:N3"/>
    <mergeCell ref="A1:N1"/>
    <mergeCell ref="A2:N2"/>
    <mergeCell ref="F7:F8"/>
    <mergeCell ref="A7:E7"/>
    <mergeCell ref="H7:H8"/>
    <mergeCell ref="K7:K8"/>
    <mergeCell ref="L7:L8"/>
    <mergeCell ref="M7:M8"/>
    <mergeCell ref="N7:N8"/>
    <mergeCell ref="L5:M5"/>
    <mergeCell ref="J7:J8"/>
    <mergeCell ref="G7:G8"/>
    <mergeCell ref="I7:I8"/>
    <mergeCell ref="H6:L6"/>
    <mergeCell ref="A5:G6"/>
  </mergeCells>
  <dataValidations count="11">
    <dataValidation allowBlank="1" showInputMessage="1" showErrorMessage="1" promptTitle="Uwaga!" prompt="Wpisz datę złożenia wniosku w formacie dd-mm-rrrr." sqref="WVO9:WVO201 WLS9:WLS201 WBW9:WBW201 VSA9:VSA201 VIE9:VIE201 UYI9:UYI201 UOM9:UOM201 UEQ9:UEQ201 TUU9:TUU201 TKY9:TKY201 TBC9:TBC201 SRG9:SRG201 SHK9:SHK201 RXO9:RXO201 RNS9:RNS201 RDW9:RDW201 QUA9:QUA201 QKE9:QKE201 QAI9:QAI201 PQM9:PQM201 PGQ9:PGQ201 OWU9:OWU201 OMY9:OMY201 ODC9:ODC201 NTG9:NTG201 NJK9:NJK201 MZO9:MZO201 MPS9:MPS201 MFW9:MFW201 LWA9:LWA201 LME9:LME201 LCI9:LCI201 KSM9:KSM201 KIQ9:KIQ201 JYU9:JYU201 JOY9:JOY201 JFC9:JFC201 IVG9:IVG201 ILK9:ILK201 IBO9:IBO201 HRS9:HRS201 HHW9:HHW201 GYA9:GYA201 GOE9:GOE201 GEI9:GEI201 FUM9:FUM201 FKQ9:FKQ201 FAU9:FAU201 EQY9:EQY201 EHC9:EHC201 DXG9:DXG201 DNK9:DNK201 DDO9:DDO201 CTS9:CTS201 CJW9:CJW201 CAA9:CAA201 BQE9:BQE201 BGI9:BGI201 AWM9:AWM201 AMQ9:AMQ201 ACU9:ACU201 SY9:SY201 JC9:JC201" xr:uid="{00000000-0002-0000-0100-000000000000}"/>
    <dataValidation allowBlank="1" showInputMessage="1" showErrorMessage="1" promptTitle="Uwaga!" prompt="Komórka wypełnia się automatycznie." sqref="WLQ9:WLR201 WBU9:WBV201 VRY9:VRZ201 VIC9:VID201 UYG9:UYH201 UOK9:UOL201 UEO9:UEP201 TUS9:TUT201 TKW9:TKX201 TBA9:TBB201 SRE9:SRF201 SHI9:SHJ201 RXM9:RXN201 RNQ9:RNR201 RDU9:RDV201 QTY9:QTZ201 QKC9:QKD201 QAG9:QAH201 PQK9:PQL201 PGO9:PGP201 OWS9:OWT201 OMW9:OMX201 ODA9:ODB201 NTE9:NTF201 NJI9:NJJ201 MZM9:MZN201 MPQ9:MPR201 MFU9:MFV201 LVY9:LVZ201 LMC9:LMD201 LCG9:LCH201 KSK9:KSL201 KIO9:KIP201 JYS9:JYT201 JOW9:JOX201 JFA9:JFB201 IVE9:IVF201 ILI9:ILJ201 IBM9:IBN201 HRQ9:HRR201 HHU9:HHV201 GXY9:GXZ201 GOC9:GOD201 GEG9:GEH201 FUK9:FUL201 FKO9:FKP201 FAS9:FAT201 EQW9:EQX201 EHA9:EHB201 DXE9:DXF201 DNI9:DNJ201 DDM9:DDN201 CTQ9:CTR201 CJU9:CJV201 BZY9:BZZ201 BQC9:BQD201 BGG9:BGH201 AWK9:AWL201 AMO9:AMP201 ACS9:ACT201 SW9:SX201 JA9:JB201 WVK9:WVK201 WLO9:WLO201 WBS9:WBS201 VRW9:VRW201 VIA9:VIA201 UYE9:UYE201 UOI9:UOI201 UEM9:UEM201 TUQ9:TUQ201 TKU9:TKU201 TAY9:TAY201 SRC9:SRC201 SHG9:SHG201 RXK9:RXK201 RNO9:RNO201 RDS9:RDS201 QTW9:QTW201 QKA9:QKA201 QAE9:QAE201 PQI9:PQI201 PGM9:PGM201 OWQ9:OWQ201 OMU9:OMU201 OCY9:OCY201 NTC9:NTC201 NJG9:NJG201 MZK9:MZK201 MPO9:MPO201 MFS9:MFS201 LVW9:LVW201 LMA9:LMA201 LCE9:LCE201 KSI9:KSI201 KIM9:KIM201 JYQ9:JYQ201 JOU9:JOU201 JEY9:JEY201 IVC9:IVC201 ILG9:ILG201 IBK9:IBK201 HRO9:HRO201 HHS9:HHS201 GXW9:GXW201 GOA9:GOA201 GEE9:GEE201 FUI9:FUI201 FKM9:FKM201 FAQ9:FAQ201 EQU9:EQU201 EGY9:EGY201 DXC9:DXC201 DNG9:DNG201 DDK9:DDK201 CTO9:CTO201 CJS9:CJS201 BZW9:BZW201 BQA9:BQA201 BGE9:BGE201 AWI9:AWI201 AMM9:AMM201 ACQ9:ACQ201 SU9:SU201 IY9:IY201 WVM9:WVN201" xr:uid="{00000000-0002-0000-0100-000001000000}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L9:WLL201 WBP9:WBP201 VRT9:VRT201 VHX9:VHX201 UYB9:UYB201 UOF9:UOF201 UEJ9:UEJ201 TUN9:TUN201 TKR9:TKR201 TAV9:TAV201 SQZ9:SQZ201 SHD9:SHD201 RXH9:RXH201 RNL9:RNL201 RDP9:RDP201 QTT9:QTT201 QJX9:QJX201 QAB9:QAB201 PQF9:PQF201 PGJ9:PGJ201 OWN9:OWN201 OMR9:OMR201 OCV9:OCV201 NSZ9:NSZ201 NJD9:NJD201 MZH9:MZH201 MPL9:MPL201 MFP9:MFP201 LVT9:LVT201 LLX9:LLX201 LCB9:LCB201 KSF9:KSF201 KIJ9:KIJ201 JYN9:JYN201 JOR9:JOR201 JEV9:JEV201 IUZ9:IUZ201 ILD9:ILD201 IBH9:IBH201 HRL9:HRL201 HHP9:HHP201 GXT9:GXT201 GNX9:GNX201 GEB9:GEB201 FUF9:FUF201 FKJ9:FKJ201 FAN9:FAN201 EQR9:EQR201 EGV9:EGV201 DWZ9:DWZ201 DND9:DND201 DDH9:DDH201 CTL9:CTL201 CJP9:CJP201 BZT9:BZT201 BPX9:BPX201 BGB9:BGB201 AWF9:AWF201 AMJ9:AMJ201 ACN9:ACN201 SR9:SR201 IV9:IV201 WVH9:WVH201" xr:uid="{00000000-0002-0000-0100-000002000000}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W9:IW201 SS9:SS201 ACO9:ACO201 AMK9:AMK201 AWG9:AWG201 BGC9:BGC201 BPY9:BPY201 BZU9:BZU201 CJQ9:CJQ201 CTM9:CTM201 DDI9:DDI201 DNE9:DNE201 DXA9:DXA201 EGW9:EGW201 EQS9:EQS201 FAO9:FAO201 FKK9:FKK201 FUG9:FUG201 GEC9:GEC201 GNY9:GNY201 GXU9:GXU201 HHQ9:HHQ201 HRM9:HRM201 IBI9:IBI201 ILE9:ILE201 IVA9:IVA201 JEW9:JEW201 JOS9:JOS201 JYO9:JYO201 KIK9:KIK201 KSG9:KSG201 LCC9:LCC201 LLY9:LLY201 LVU9:LVU201 MFQ9:MFQ201 MPM9:MPM201 MZI9:MZI201 NJE9:NJE201 NTA9:NTA201 OCW9:OCW201 OMS9:OMS201 OWO9:OWO201 PGK9:PGK201 PQG9:PQG201 QAC9:QAC201 QJY9:QJY201 QTU9:QTU201 RDQ9:RDQ201 RNM9:RNM201 RXI9:RXI201 SHE9:SHE201 SRA9:SRA201 TAW9:TAW201 TKS9:TKS201 TUO9:TUO201 UEK9:UEK201 UOG9:UOG201 UYC9:UYC201 VHY9:VHY201 VRU9:VRU201 WBQ9:WBQ201 WLM9:WLM201 WVI9:WVI201" xr:uid="{00000000-0002-0000-0100-000003000000}">
      <formula1>AND(IW9&gt;=IV9/2,IW9&gt;=2600*IX9)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I10:I225 G228:G257 L9:N257" xr:uid="{00000000-0002-0000-0100-000004000000}">
      <formula1>0</formula1>
      <formula2>3*5198.58</formula2>
    </dataValidation>
    <dataValidation type="list" operator="greaterThanOrEqual" allowBlank="1" showErrorMessage="1" errorTitle="Błąd" sqref="H9:H257" xr:uid="{00000000-0002-0000-0100-000005000000}">
      <formula1>$Q$10:$Q$11</formula1>
    </dataValidation>
    <dataValidation type="custom" allowBlank="1" showInputMessage="1" showErrorMessage="1" errorTitle="Błąd" error="Numer PESEL musi składać się z, dokładnie, 11 cyfr i spełniać wewnętrzne regóły tego numeru." sqref="D9:D257" xr:uid="{00000000-0002-0000-0100-000006000000}">
      <formula1>AND(LEN(D9)=11,VALUE(MID(D9,11,1))=T9)</formula1>
    </dataValidation>
    <dataValidation type="custom" allowBlank="1" showInputMessage="1" showErrorMessage="1" errorTitle="Błąd" error="Pole wypełniane jest tylko w przypadku braku numeru PESEL" sqref="E9:E257" xr:uid="{00000000-0002-0000-0100-000007000000}">
      <formula1>AND(LEN(E9)+LEN(D9)=LEN(E9))</formula1>
    </dataValidation>
    <dataValidation type="decimal" operator="greaterThan" allowBlank="1" showErrorMessage="1" errorTitle="Błąd" error="Wynagrodzenia brutto pracownika jest wartością niepoprawną." sqref="F9:F257" xr:uid="{00000000-0002-0000-0100-000008000000}">
      <formula1>0</formula1>
    </dataValidation>
    <dataValidation type="decimal" allowBlank="1" errorTitle="Błąd." error="Dofinansowaniu nie podlegają wynagrodzenia wyższe niż 300%  ogłaszanego przez Prezesa GUS przeciętnego miesięcznego wynagrodzenia z poprzedniego kwartału. - (15595,74 zł)" sqref="I9 I226:I257" xr:uid="{00000000-0002-0000-0100-000009000000}">
      <formula1>0</formula1>
      <formula2>3*5198.58</formula2>
    </dataValidation>
    <dataValidation allowBlank="1" showInputMessage="1" sqref="G9:G227" xr:uid="{00000000-0002-0000-0100-00000A000000}"/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100-00000B000000}">
          <x14:formula1>
            <xm:f>'dofinansowanie umów o pracę'!O20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100-00000C000000}">
          <x14:formula1>
            <xm:f>'dofinansowanie umów o pracę'!O21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dofinansowanie umów o pracę</vt:lpstr>
      <vt:lpstr>dofin. um. zleceń, o pracę nakł</vt:lpstr>
      <vt:lpstr>'dofin. um. zleceń, o pracę nakł'!Obszar_wydruku</vt:lpstr>
      <vt:lpstr>'dofinansowanie umów o pracę'!Obszar_wydruku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MRPiT</dc:creator>
  <cp:lastModifiedBy>Bożena Kłosowska</cp:lastModifiedBy>
  <cp:lastPrinted>2020-04-30T14:40:02Z</cp:lastPrinted>
  <dcterms:created xsi:type="dcterms:W3CDTF">2020-03-26T11:37:01Z</dcterms:created>
  <dcterms:modified xsi:type="dcterms:W3CDTF">2020-12-30T14:26:13Z</dcterms:modified>
</cp:coreProperties>
</file>